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 defaultThemeVersion="166925"/>
  <mc:AlternateContent xmlns:mc="http://schemas.openxmlformats.org/markup-compatibility/2006">
    <mc:Choice Requires="x15">
      <x15ac:absPath xmlns:x15ac="http://schemas.microsoft.com/office/spreadsheetml/2010/11/ac" url="\\EEFSRV\Shared Folders\Programs\EU-Economic-Social-Dev-2018-2020\Methodology on social entrepreneurship\Livrabile\Final\"/>
    </mc:Choice>
  </mc:AlternateContent>
  <xr:revisionPtr revIDLastSave="0" documentId="13_ncr:1_{4BBC6ADC-FE46-4DF9-BC69-F4F655C0B080}" xr6:coauthVersionLast="36" xr6:coauthVersionMax="45" xr10:uidLastSave="{00000000-0000-0000-0000-000000000000}"/>
  <bookViews>
    <workbookView xWindow="0" yWindow="0" windowWidth="28800" windowHeight="12225" tabRatio="500" xr2:uid="{00000000-000D-0000-FFFF-FFFF00000000}"/>
  </bookViews>
  <sheets>
    <sheet name="31.12.2020" sheetId="1" r:id="rId1"/>
    <sheet name="Экономические показатели" sheetId="2" r:id="rId2"/>
  </sheets>
  <definedNames>
    <definedName name="_xlnm._FilterDatabase" localSheetId="0" hidden="1">'31.12.2020'!$A$14:$AE$110</definedName>
    <definedName name="_ftn1" localSheetId="0">'31.12.2020'!#REF!</definedName>
    <definedName name="_ftnref1" localSheetId="0">'31.12.2020'!$C$91</definedName>
    <definedName name="lista1">'31.12.2020'!$AD$35:$AD$36</definedName>
  </definedName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4" i="2" l="1"/>
  <c r="C49" i="2" l="1"/>
  <c r="C45" i="2"/>
  <c r="C41" i="2"/>
  <c r="C40" i="2"/>
  <c r="C37" i="2"/>
  <c r="C34" i="2"/>
  <c r="C31" i="2"/>
  <c r="C30" i="2"/>
  <c r="C28" i="2"/>
  <c r="C26" i="2"/>
  <c r="C23" i="2"/>
  <c r="C21" i="2"/>
  <c r="C19" i="2"/>
  <c r="C17" i="2"/>
  <c r="C14" i="2"/>
  <c r="C11" i="2"/>
  <c r="C7" i="2"/>
</calcChain>
</file>

<file path=xl/sharedStrings.xml><?xml version="1.0" encoding="utf-8"?>
<sst xmlns="http://schemas.openxmlformats.org/spreadsheetml/2006/main" count="449" uniqueCount="254">
  <si>
    <t>ОБЩИЕ СВЕДЕНИЯ О СОЦИАЛЬНОМ ПРЕДПРИЯТИИ</t>
  </si>
  <si>
    <t>Наименование социального предприятия:</t>
  </si>
  <si>
    <t>Год образования:</t>
  </si>
  <si>
    <t>Юридический адрес:</t>
  </si>
  <si>
    <t>Сфера деятельности:</t>
  </si>
  <si>
    <t>КОД ПОКАЗАТЕЛЯ</t>
  </si>
  <si>
    <t>ТИП ПОКАЗАТЕЛЯ</t>
  </si>
  <si>
    <t>ЕДИНИЦА ИЗМЕРЕНИЯ</t>
  </si>
  <si>
    <t>РЕЗУЛЬТАТ</t>
  </si>
  <si>
    <t>КОММЕНТАРИИ 
(для оценщика)</t>
  </si>
  <si>
    <t>R1</t>
  </si>
  <si>
    <t>Социальный</t>
  </si>
  <si>
    <t>да/нет</t>
  </si>
  <si>
    <t>R2</t>
  </si>
  <si>
    <t>число</t>
  </si>
  <si>
    <t>R3</t>
  </si>
  <si>
    <t>%</t>
  </si>
  <si>
    <t>R4</t>
  </si>
  <si>
    <t>R5</t>
  </si>
  <si>
    <t>R6</t>
  </si>
  <si>
    <t>R7</t>
  </si>
  <si>
    <t>R8</t>
  </si>
  <si>
    <t>R9</t>
  </si>
  <si>
    <t>R10</t>
  </si>
  <si>
    <t>R11</t>
  </si>
  <si>
    <t>Средний возраст работников</t>
  </si>
  <si>
    <t xml:space="preserve">Возрастные категории: </t>
  </si>
  <si>
    <t>R12</t>
  </si>
  <si>
    <t xml:space="preserve">              16 - 25 лет</t>
  </si>
  <si>
    <t>R13</t>
  </si>
  <si>
    <t xml:space="preserve">              26 - 35 лет</t>
  </si>
  <si>
    <t>R14</t>
  </si>
  <si>
    <t xml:space="preserve">              36 - 50 лет</t>
  </si>
  <si>
    <t>R15</t>
  </si>
  <si>
    <t xml:space="preserve">          старше 50 лет</t>
  </si>
  <si>
    <t>R16</t>
  </si>
  <si>
    <t xml:space="preserve">              Пенсионеры</t>
  </si>
  <si>
    <t xml:space="preserve">Пол: </t>
  </si>
  <si>
    <t>R17</t>
  </si>
  <si>
    <t xml:space="preserve">              Женщины</t>
  </si>
  <si>
    <t>R18</t>
  </si>
  <si>
    <t xml:space="preserve">              Мужчины</t>
  </si>
  <si>
    <t>Da</t>
  </si>
  <si>
    <t>Среда проживания:</t>
  </si>
  <si>
    <t>Nu</t>
  </si>
  <si>
    <t>R19</t>
  </si>
  <si>
    <t xml:space="preserve">             Город</t>
  </si>
  <si>
    <t>R20</t>
  </si>
  <si>
    <t xml:space="preserve">              Село</t>
  </si>
  <si>
    <t>R21</t>
  </si>
  <si>
    <t>Этническая принадлежность</t>
  </si>
  <si>
    <t>ЭФФЕКТИВНОСТЬ</t>
  </si>
  <si>
    <t>E1</t>
  </si>
  <si>
    <t>Число рабочих мест, вновь созданных в течение отчетного года</t>
  </si>
  <si>
    <t>E2</t>
  </si>
  <si>
    <t>Число рабочих мест, адаптированных для лиц с ограниченными возможностями</t>
  </si>
  <si>
    <t>E3</t>
  </si>
  <si>
    <t>Число работников, работающих на дому</t>
  </si>
  <si>
    <t>E4</t>
  </si>
  <si>
    <t>Число работников, работающих неполный рабочий день</t>
  </si>
  <si>
    <t>E5</t>
  </si>
  <si>
    <t>У предприятия есть политика расчета заработной платы</t>
  </si>
  <si>
    <t>E6</t>
  </si>
  <si>
    <t xml:space="preserve">Предприятие заботится об охране здоровья работников на рабочем месте (управление стрессовыми ситуациями и психическое здоровье) </t>
  </si>
  <si>
    <t>E7</t>
  </si>
  <si>
    <t>Число работников, пользующихся социальными услугами</t>
  </si>
  <si>
    <t>E8</t>
  </si>
  <si>
    <t>Защита окружающей среды</t>
  </si>
  <si>
    <t xml:space="preserve">Предприятие пропагандирует использование работниками альтернативного транспорта </t>
  </si>
  <si>
    <t>E9</t>
  </si>
  <si>
    <t>Работников консультируют в процессе принятия решений</t>
  </si>
  <si>
    <t>E10</t>
  </si>
  <si>
    <t>Предприятие располагает планом образования/обучения работников</t>
  </si>
  <si>
    <t>E11</t>
  </si>
  <si>
    <t>E12</t>
  </si>
  <si>
    <t>E13</t>
  </si>
  <si>
    <t>Предприятие обеспечивает передачу знаний и практик (менторство)</t>
  </si>
  <si>
    <t>E14</t>
  </si>
  <si>
    <t>E15</t>
  </si>
  <si>
    <t>Предприятие участвует в мероприятиях по защите окружающей среды (посадка деревьев, уборка парков и т.д.)</t>
  </si>
  <si>
    <t>E16</t>
  </si>
  <si>
    <t>Экономический</t>
  </si>
  <si>
    <t>коэффициент</t>
  </si>
  <si>
    <t>E17</t>
  </si>
  <si>
    <t>Уровень задолженности социального предприятия</t>
  </si>
  <si>
    <t>E18</t>
  </si>
  <si>
    <t>Чистый оборот социального предприятия</t>
  </si>
  <si>
    <t>денежные единицы</t>
  </si>
  <si>
    <t>E19</t>
  </si>
  <si>
    <t>Средний оборот социального предприятия</t>
  </si>
  <si>
    <t>E20</t>
  </si>
  <si>
    <t>E21</t>
  </si>
  <si>
    <t>Оборачиваемость товарных запасов</t>
  </si>
  <si>
    <t>дни</t>
  </si>
  <si>
    <t>E22</t>
  </si>
  <si>
    <t>Количество дней накопления товарных запасов</t>
  </si>
  <si>
    <t>E23</t>
  </si>
  <si>
    <t>E24</t>
  </si>
  <si>
    <t>ЭКОНОМИЧЕСКАЯ ЭФФЕКТИВНОСТЬ</t>
  </si>
  <si>
    <t>F1</t>
  </si>
  <si>
    <t>Часть бюджета, выделенная предприятием на образовательную и социально-культурную деятельность</t>
  </si>
  <si>
    <t>F2</t>
  </si>
  <si>
    <t>Число стажеров в рамках социального предприятия</t>
  </si>
  <si>
    <t>F3</t>
  </si>
  <si>
    <t>% стажеров, завершивших стажировку</t>
  </si>
  <si>
    <t>F4</t>
  </si>
  <si>
    <t>% стажеров, устроившихся на работу</t>
  </si>
  <si>
    <t>F5</t>
  </si>
  <si>
    <t>% стажеров, продолжающих учебу</t>
  </si>
  <si>
    <t>F6</t>
  </si>
  <si>
    <t>На предприятии имеются практики по снижению объема отходов</t>
  </si>
  <si>
    <t>F7</t>
  </si>
  <si>
    <t>Предприятие утвердило меры в отношении энергоэффективности, экономии электроэнергии</t>
  </si>
  <si>
    <t>F8</t>
  </si>
  <si>
    <t>Предприятие утвердило стратегию или меры экономии питьевой воды</t>
  </si>
  <si>
    <t>F9</t>
  </si>
  <si>
    <t>Предприятие ограничивает загрязнение воды (использует биоразлагаемые нетоксичные продукты)</t>
  </si>
  <si>
    <t>F10</t>
  </si>
  <si>
    <t>Число работников (в рамках предприятия) из социально уязвимых категорий *Средняя заработная плата (в рамках предприятия) данной группы бенефициаров</t>
  </si>
  <si>
    <t>F11</t>
  </si>
  <si>
    <t>Число работников (в рамках предприятия) из социально уязвимых категорий *Размер минимальной заработной платы (в рамках предприятия) данной группы бенефициаров</t>
  </si>
  <si>
    <t>F12</t>
  </si>
  <si>
    <t>Число работников (в рамках предприятия) из социально уязвимых категорий *Размер социальной помощи для данной группы бенефициаров </t>
  </si>
  <si>
    <t>F13</t>
  </si>
  <si>
    <t>ВОЗДЕЙСТВИЕ</t>
  </si>
  <si>
    <t>I1</t>
  </si>
  <si>
    <t>Предприятие способствует повышению социальной защиты работников</t>
  </si>
  <si>
    <t>I2</t>
  </si>
  <si>
    <t>Предприятие оценивает степень удовлетворенности бенефициаров, пользующихся бесплатными услугами, которые оказывает предприятие</t>
  </si>
  <si>
    <t>I3</t>
  </si>
  <si>
    <t>Предприятие способствует улучшению физической среды сообщества</t>
  </si>
  <si>
    <t>I4</t>
  </si>
  <si>
    <t>Предприятие способствует развитию культурной среды сообщества</t>
  </si>
  <si>
    <t>I5</t>
  </si>
  <si>
    <t>Предприятие способствует улучшению социально-санитарной среды сообщества</t>
  </si>
  <si>
    <t>I6</t>
  </si>
  <si>
    <t>I7</t>
  </si>
  <si>
    <t>I8</t>
  </si>
  <si>
    <t>I9</t>
  </si>
  <si>
    <t>Услуги, развиваемые в рамках предприятия</t>
  </si>
  <si>
    <t>I10</t>
  </si>
  <si>
    <t>I11</t>
  </si>
  <si>
    <t>Предприятие систематически оценивает качество продуктов или оказание услуг</t>
  </si>
  <si>
    <t>I12</t>
  </si>
  <si>
    <t>В текущем отчетном году предприятие произвело оценку удовлетворенности работников на рабочем месте</t>
  </si>
  <si>
    <t>I13</t>
  </si>
  <si>
    <t>I14</t>
  </si>
  <si>
    <t>Предприятие поддерживает прием на работу лиц из социально уязвимых категорий</t>
  </si>
  <si>
    <t>I15</t>
  </si>
  <si>
    <t>I16</t>
  </si>
  <si>
    <t>Предприятие располагает механизмами оценки трудовых отношений</t>
  </si>
  <si>
    <t>I17</t>
  </si>
  <si>
    <t>I18</t>
  </si>
  <si>
    <t>Порог рентабельности</t>
  </si>
  <si>
    <t>I19</t>
  </si>
  <si>
    <t>Социальная рентабельность</t>
  </si>
  <si>
    <t>ДОЛГОСРОЧНОСТЬ/УСТОЙЧИВОСТЬ</t>
  </si>
  <si>
    <t>D1</t>
  </si>
  <si>
    <t>У предприятия есть стратегия среднесрочного или долгосрочного развития</t>
  </si>
  <si>
    <t>D2</t>
  </si>
  <si>
    <t>Число оформленных партнерских отношений (заключенных соглашений о сотрудничестве)</t>
  </si>
  <si>
    <t>D3</t>
  </si>
  <si>
    <t>Предприятие консультирует партнеров в отношении стратегического развития</t>
  </si>
  <si>
    <t>D4</t>
  </si>
  <si>
    <t>Предприятие пользуется программами субсидирования от Национального агентства занятости населения в целях трудоустройства и (ре)интеграции лиц из социально уязвимых категорий</t>
  </si>
  <si>
    <t>D5</t>
  </si>
  <si>
    <t>D6</t>
  </si>
  <si>
    <t>Рентабельность инвестиции</t>
  </si>
  <si>
    <t>D7</t>
  </si>
  <si>
    <t>D8</t>
  </si>
  <si>
    <t>Стоимость суммарного капитала</t>
  </si>
  <si>
    <t>D9</t>
  </si>
  <si>
    <t>D10</t>
  </si>
  <si>
    <t>D11</t>
  </si>
  <si>
    <t>Код показателя</t>
  </si>
  <si>
    <t>Экономические показатели</t>
  </si>
  <si>
    <t>Стоимость по состоянию на 31 декабря 20XX</t>
  </si>
  <si>
    <t>Оборотные средства</t>
  </si>
  <si>
    <t>Коэффициент ликвидности</t>
  </si>
  <si>
    <t>Заемный капитал</t>
  </si>
  <si>
    <t>Собственный капитал</t>
  </si>
  <si>
    <t>Оборот (текущий период)</t>
  </si>
  <si>
    <t>Объем продаж (Физические единицы)</t>
  </si>
  <si>
    <t>Чистый оборот</t>
  </si>
  <si>
    <t>Средний оборот</t>
  </si>
  <si>
    <t>Оборот (предыдущий период)</t>
  </si>
  <si>
    <t>Объем продаж (физические единицы) в предыдущем периоде</t>
  </si>
  <si>
    <t>Предельная прибыль</t>
  </si>
  <si>
    <t>Себестоимость продаж</t>
  </si>
  <si>
    <t>Товарные запасы</t>
  </si>
  <si>
    <t>Средний объем товарных запасов</t>
  </si>
  <si>
    <t>Всего активов</t>
  </si>
  <si>
    <t>Средняя заработная плата (в рамках предприятия) данной группы бенефициаров</t>
  </si>
  <si>
    <t>Размер минимальной заработной платы (в рамках предприятия) данной группы бенефициаров</t>
  </si>
  <si>
    <t>Размер социальной помощи для данной группы бенефициаров</t>
  </si>
  <si>
    <t xml:space="preserve">F13 </t>
  </si>
  <si>
    <t>Размер средней заработной платы (в рамках предприятия) социально уязвимых категорий – Размер минимальной заработной платы (в рамках предприятия) данной группы бенефициаров</t>
  </si>
  <si>
    <t>Переменные расходы</t>
  </si>
  <si>
    <t>Сумма повторного инвестирования в социальных целях</t>
  </si>
  <si>
    <t>Чистая прибыль</t>
  </si>
  <si>
    <t>Рентабельность продаж</t>
  </si>
  <si>
    <t>Уставный капитал (за текущий период)</t>
  </si>
  <si>
    <t>Уставный капитал (за предыдущий период)</t>
  </si>
  <si>
    <t>Коэффициент роста уставного капитала</t>
  </si>
  <si>
    <t>Безвозвратный капитал</t>
  </si>
  <si>
    <t xml:space="preserve">D11 </t>
  </si>
  <si>
    <t>КАТЕГОРИЯ ПОКАЗАТЕЛЕЙ И ИХ НАИМЕНОВАНИЕ</t>
  </si>
  <si>
    <t>Предприятие документирует и изучает воздействие проводимой им деятельности на местную среду</t>
  </si>
  <si>
    <t>лица в возрасте 50 лет и старше</t>
  </si>
  <si>
    <t>Коэффициент ликвидности социального предприятия</t>
  </si>
  <si>
    <t>денежные единицы на единицу продукта</t>
  </si>
  <si>
    <t>годы</t>
  </si>
  <si>
    <t>Размер средней заработной платы (в рамках предприятия) социально уязвимых категорий *Размер минимальной заработной платы (в рамках предприятия) данной группы бенефициаров</t>
  </si>
  <si>
    <t>Предприятие способствует снижению воздействия бедности на социально уязвимые категории</t>
  </si>
  <si>
    <t>Управление</t>
  </si>
  <si>
    <r>
      <t xml:space="preserve">Предельный оборот </t>
    </r>
    <r>
      <rPr>
        <sz val="10"/>
        <rFont val="Calibri"/>
        <family val="2"/>
        <charset val="1"/>
      </rPr>
      <t>социального предприятия</t>
    </r>
  </si>
  <si>
    <t>Предприятие способствует снижению давления требований к государственным услугам</t>
  </si>
  <si>
    <t>Предприятие способствует снижению изоляции сообщества и улучшению передачи информации</t>
  </si>
  <si>
    <t>Оценка расходов, которые бы понесло государство, если бы человек не был трудоустроен на социальном предприятии</t>
  </si>
  <si>
    <t>В текущем отчетном году предприятие оценило степень удовлетворенности клиентов его продуктами/услугами</t>
  </si>
  <si>
    <t>Предприятие пользуется от Национального агентства занятости населения программой субсидирования для создания или адаптации рабочих мест для лиц с ограниченными возможностями</t>
  </si>
  <si>
    <t>Рентабельность продаж или чистая прибыль от продаж</t>
  </si>
  <si>
    <t>У предприятия есть политика найма персонала</t>
  </si>
  <si>
    <t>Гарантированный доход от грантов (текущие получаемые авансы, признанный заранее доход)</t>
  </si>
  <si>
    <t xml:space="preserve">Процент прочих доходов в общей сумме доходов (для ООО)/Процент доходов от экономической деятельности в общей сумме доходов (для НПО) </t>
  </si>
  <si>
    <t>Коэффициент задолженности</t>
  </si>
  <si>
    <r>
      <rPr>
        <b/>
        <i/>
        <sz val="11"/>
        <rFont val="Calibri"/>
        <family val="2"/>
        <charset val="204"/>
      </rPr>
      <t>Коэффициент</t>
    </r>
    <r>
      <rPr>
        <b/>
        <i/>
        <sz val="11"/>
        <color rgb="FF00A933"/>
        <rFont val="Calibri"/>
        <family val="2"/>
      </rPr>
      <t xml:space="preserve"> </t>
    </r>
    <r>
      <rPr>
        <b/>
        <i/>
        <sz val="11"/>
        <color rgb="FF000000"/>
        <rFont val="Calibri"/>
        <family val="2"/>
        <charset val="1"/>
      </rPr>
      <t>оборачиваемости товарных запасов</t>
    </r>
  </si>
  <si>
    <t>Коэффициент оборачиваемости совокупных активов</t>
  </si>
  <si>
    <t xml:space="preserve">Постоянные расходы </t>
  </si>
  <si>
    <t>Сумма, составляющая 90% от прибыли</t>
  </si>
  <si>
    <t>Всего доходов</t>
  </si>
  <si>
    <t>АКТУАЛЬНОСТЬ</t>
  </si>
  <si>
    <t>Предприятие оценило условия труда своих работников (отпуска, социальные льготы, политика согласования рабочих и семейных аспектов)</t>
  </si>
  <si>
    <t>Текущие обязательства</t>
  </si>
  <si>
    <t>Количество дней хранения товарных запасов</t>
  </si>
  <si>
    <t>Основные средства</t>
  </si>
  <si>
    <r>
      <rPr>
        <b/>
        <i/>
        <sz val="11"/>
        <rFont val="Calibri"/>
        <family val="2"/>
        <charset val="204"/>
      </rPr>
      <t xml:space="preserve">Коэффициент </t>
    </r>
    <r>
      <rPr>
        <b/>
        <i/>
        <sz val="11"/>
        <color rgb="FF000000"/>
        <rFont val="Calibri"/>
        <family val="2"/>
        <charset val="1"/>
      </rPr>
      <t xml:space="preserve">оборачиваемости </t>
    </r>
    <r>
      <rPr>
        <b/>
        <i/>
        <sz val="11"/>
        <rFont val="Calibri"/>
        <family val="2"/>
        <charset val="204"/>
      </rPr>
      <t>долгосрочных активов</t>
    </r>
  </si>
  <si>
    <t>Число работников (в рамках предприятия) из социально уязвимых категорий</t>
  </si>
  <si>
    <t>Число работников (в рамках предприятия) из социально уязвимых категорий *Размер социальной помощи для данной группы бенефициаров</t>
  </si>
  <si>
    <t>Коэффициент оборачиваемости долгосрочных активов</t>
  </si>
  <si>
    <t>Общее число работников из социально уязвимых категорий, в том числе:</t>
  </si>
  <si>
    <t>Общее число работников:</t>
  </si>
  <si>
    <t>% работников из социально уязвимых категорий</t>
  </si>
  <si>
    <t>Образовательная деятельность включена в программу работы работника</t>
  </si>
  <si>
    <t xml:space="preserve">Предприятие планирует и использует ресурсы для профессионального образования работников </t>
  </si>
  <si>
    <t>Предприятие проводит мероприятия по повышению осведомленности работников в целях снижения объема отходов</t>
  </si>
  <si>
    <t>Общие инвестиционные затраты</t>
  </si>
  <si>
    <r>
      <t>Процент</t>
    </r>
    <r>
      <rPr>
        <sz val="11"/>
        <color rgb="FF00A933"/>
        <rFont val="Calibri"/>
        <family val="2"/>
        <charset val="1"/>
      </rPr>
      <t xml:space="preserve"> </t>
    </r>
    <r>
      <rPr>
        <b/>
        <i/>
        <sz val="11"/>
        <rFont val="Calibri"/>
        <family val="2"/>
        <charset val="1"/>
      </rPr>
      <t>прочих доходов в общей сумме доходов</t>
    </r>
    <r>
      <rPr>
        <sz val="11"/>
        <color rgb="FF00A933"/>
        <rFont val="Calibri"/>
        <family val="2"/>
        <charset val="1"/>
      </rPr>
      <t xml:space="preserve"> </t>
    </r>
    <r>
      <rPr>
        <b/>
        <i/>
        <sz val="11"/>
        <color rgb="FF000000"/>
        <rFont val="Calibri"/>
        <family val="2"/>
        <charset val="1"/>
      </rPr>
      <t>(для ООО)/Процент доходов от экономической деятельности в в общей суммме доходов (для НПО)</t>
    </r>
  </si>
  <si>
    <t>доля лиц с ограниченными возможностями</t>
  </si>
  <si>
    <t>доля лиц, освобожденные из мест заключения</t>
  </si>
  <si>
    <t>доля жертв торговли людьми, после психологической и социальной реабилитации</t>
  </si>
  <si>
    <t>доля жертв домашнего насилия</t>
  </si>
  <si>
    <t>доля лиц, борющиеся с употреблением наркотических или психотропных веществ, после психологической и социальной реабилитации</t>
  </si>
  <si>
    <t>доля других социальнх уязвимых категории (уточните)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</si>
</sst>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2"/>
      <color rgb="FF000000"/>
      <name val="Calibri"/>
      <family val="2"/>
      <charset val="1"/>
    </font>
    <font>
      <sz val="8"/>
      <color rgb="FF222222"/>
      <name val="Arial"/>
      <family val="2"/>
      <charset val="1"/>
    </font>
    <font>
      <b/>
      <sz val="10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name val="Calibri"/>
      <family val="2"/>
      <charset val="1"/>
    </font>
    <font>
      <b/>
      <i/>
      <sz val="11"/>
      <color rgb="FF00A933"/>
      <name val="Calibri"/>
      <family val="2"/>
    </font>
    <font>
      <b/>
      <sz val="11"/>
      <color rgb="FF000000"/>
      <name val="Calibri"/>
      <family val="2"/>
      <charset val="1"/>
    </font>
    <font>
      <b/>
      <i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i/>
      <sz val="11"/>
      <color rgb="FFFF0000"/>
      <name val="Calibri"/>
      <family val="2"/>
      <charset val="204"/>
    </font>
    <font>
      <b/>
      <i/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38"/>
    </font>
    <font>
      <b/>
      <i/>
      <sz val="11"/>
      <name val="Calibri"/>
      <family val="2"/>
    </font>
    <font>
      <sz val="11"/>
      <name val="Calibri"/>
      <family val="2"/>
      <charset val="1"/>
    </font>
    <font>
      <b/>
      <i/>
      <sz val="11"/>
      <name val="Calibri"/>
      <family val="2"/>
      <charset val="1"/>
    </font>
    <font>
      <sz val="11"/>
      <color rgb="FF00A933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DAE3F3"/>
        <bgColor rgb="FFD9D9D9"/>
      </patternFill>
    </fill>
    <fill>
      <patternFill patternType="solid">
        <fgColor rgb="FFD9D9D9"/>
        <bgColor rgb="FFDAE3F3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rgb="FFFFFF00"/>
      </patternFill>
    </fill>
  </fills>
  <borders count="3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Border="1"/>
    <xf numFmtId="0" fontId="2" fillId="0" borderId="0" xfId="0" applyFont="1" applyBorder="1" applyAlignment="1">
      <alignment horizontal="center" vertical="center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3" fillId="0" borderId="7" xfId="0" applyFont="1" applyBorder="1" applyAlignment="1">
      <alignment vertical="center" wrapText="1"/>
    </xf>
    <xf numFmtId="0" fontId="1" fillId="0" borderId="8" xfId="0" applyFont="1" applyBorder="1"/>
    <xf numFmtId="0" fontId="4" fillId="2" borderId="9" xfId="0" applyFont="1" applyFill="1" applyBorder="1" applyAlignment="1">
      <alignment horizontal="center" vertical="top" wrapText="1"/>
    </xf>
    <xf numFmtId="0" fontId="4" fillId="2" borderId="10" xfId="0" applyFont="1" applyFill="1" applyBorder="1" applyAlignment="1">
      <alignment horizontal="center" vertical="top"/>
    </xf>
    <xf numFmtId="0" fontId="4" fillId="2" borderId="11" xfId="0" applyFont="1" applyFill="1" applyBorder="1" applyAlignment="1">
      <alignment horizontal="center" vertical="top"/>
    </xf>
    <xf numFmtId="0" fontId="4" fillId="2" borderId="10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left" vertical="top"/>
    </xf>
    <xf numFmtId="0" fontId="5" fillId="0" borderId="18" xfId="0" applyFont="1" applyBorder="1" applyAlignment="1">
      <alignment horizontal="center" vertical="center" wrapText="1"/>
    </xf>
    <xf numFmtId="0" fontId="1" fillId="0" borderId="19" xfId="0" applyFont="1" applyBorder="1"/>
    <xf numFmtId="0" fontId="1" fillId="0" borderId="20" xfId="0" applyFont="1" applyBorder="1"/>
    <xf numFmtId="0" fontId="5" fillId="0" borderId="18" xfId="0" applyFont="1" applyBorder="1" applyAlignment="1">
      <alignment horizontal="left" vertical="top" wrapText="1" indent="7"/>
    </xf>
    <xf numFmtId="0" fontId="5" fillId="0" borderId="18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justify" vertical="center" wrapText="1"/>
    </xf>
    <xf numFmtId="0" fontId="1" fillId="0" borderId="21" xfId="0" applyFont="1" applyBorder="1" applyAlignment="1">
      <alignment horizontal="center" vertical="center"/>
    </xf>
    <xf numFmtId="0" fontId="1" fillId="0" borderId="18" xfId="0" applyFont="1" applyBorder="1"/>
    <xf numFmtId="0" fontId="1" fillId="0" borderId="22" xfId="0" applyFont="1" applyBorder="1"/>
    <xf numFmtId="0" fontId="5" fillId="0" borderId="22" xfId="0" applyFont="1" applyBorder="1" applyAlignment="1">
      <alignment horizontal="justify" vertical="center" wrapText="1"/>
    </xf>
    <xf numFmtId="0" fontId="1" fillId="0" borderId="17" xfId="0" applyFont="1" applyBorder="1" applyAlignment="1">
      <alignment horizontal="center"/>
    </xf>
    <xf numFmtId="0" fontId="5" fillId="0" borderId="23" xfId="0" applyFont="1" applyBorder="1" applyAlignment="1">
      <alignment horizontal="justify" vertical="center" wrapText="1"/>
    </xf>
    <xf numFmtId="0" fontId="5" fillId="0" borderId="24" xfId="0" applyFont="1" applyBorder="1" applyAlignment="1">
      <alignment horizontal="center" vertical="center" wrapText="1"/>
    </xf>
    <xf numFmtId="0" fontId="1" fillId="0" borderId="25" xfId="0" applyFont="1" applyBorder="1"/>
    <xf numFmtId="0" fontId="1" fillId="0" borderId="26" xfId="0" applyFont="1" applyBorder="1" applyAlignment="1">
      <alignment horizontal="center"/>
    </xf>
    <xf numFmtId="0" fontId="5" fillId="0" borderId="27" xfId="0" applyFont="1" applyBorder="1" applyAlignment="1">
      <alignment horizontal="justify" vertical="center" wrapText="1"/>
    </xf>
    <xf numFmtId="0" fontId="5" fillId="0" borderId="28" xfId="0" applyFont="1" applyBorder="1" applyAlignment="1">
      <alignment horizontal="center" vertical="center" wrapText="1"/>
    </xf>
    <xf numFmtId="0" fontId="1" fillId="0" borderId="29" xfId="0" applyFont="1" applyBorder="1"/>
    <xf numFmtId="0" fontId="1" fillId="0" borderId="30" xfId="0" applyFont="1" applyBorder="1"/>
    <xf numFmtId="0" fontId="6" fillId="0" borderId="14" xfId="0" applyFont="1" applyBorder="1" applyAlignment="1">
      <alignment horizontal="justify" vertical="center" wrapText="1"/>
    </xf>
    <xf numFmtId="0" fontId="6" fillId="0" borderId="18" xfId="0" applyFont="1" applyBorder="1" applyAlignment="1">
      <alignment horizontal="justify" vertical="center" wrapText="1"/>
    </xf>
    <xf numFmtId="0" fontId="1" fillId="0" borderId="22" xfId="0" applyFont="1" applyBorder="1" applyAlignment="1">
      <alignment horizontal="center"/>
    </xf>
    <xf numFmtId="0" fontId="5" fillId="0" borderId="18" xfId="0" applyFont="1" applyBorder="1" applyAlignment="1">
      <alignment horizontal="justify" vertical="center" wrapText="1"/>
    </xf>
    <xf numFmtId="2" fontId="1" fillId="0" borderId="19" xfId="0" applyNumberFormat="1" applyFont="1" applyBorder="1"/>
    <xf numFmtId="0" fontId="6" fillId="0" borderId="28" xfId="0" applyFont="1" applyBorder="1" applyAlignment="1">
      <alignment horizontal="justify" vertical="center" wrapText="1"/>
    </xf>
    <xf numFmtId="0" fontId="1" fillId="0" borderId="12" xfId="0" applyFont="1" applyBorder="1" applyAlignment="1">
      <alignment horizontal="center"/>
    </xf>
    <xf numFmtId="0" fontId="5" fillId="0" borderId="14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center"/>
    </xf>
    <xf numFmtId="0" fontId="5" fillId="4" borderId="32" xfId="0" applyFont="1" applyFill="1" applyBorder="1" applyAlignment="1">
      <alignment horizontal="justify" vertical="center" wrapText="1"/>
    </xf>
    <xf numFmtId="0" fontId="5" fillId="4" borderId="18" xfId="0" applyFont="1" applyFill="1" applyBorder="1" applyAlignment="1">
      <alignment horizontal="justify" vertical="center" wrapText="1"/>
    </xf>
    <xf numFmtId="0" fontId="1" fillId="0" borderId="33" xfId="0" applyFont="1" applyBorder="1"/>
    <xf numFmtId="0" fontId="1" fillId="0" borderId="34" xfId="0" applyFont="1" applyBorder="1" applyAlignment="1">
      <alignment horizontal="center"/>
    </xf>
    <xf numFmtId="0" fontId="5" fillId="0" borderId="35" xfId="0" applyFont="1" applyBorder="1" applyAlignment="1">
      <alignment horizontal="justify" vertical="center" wrapText="1"/>
    </xf>
    <xf numFmtId="0" fontId="5" fillId="0" borderId="14" xfId="0" applyFont="1" applyBorder="1" applyAlignment="1">
      <alignment horizontal="justify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/>
    </xf>
    <xf numFmtId="0" fontId="0" fillId="0" borderId="12" xfId="0" applyBorder="1"/>
    <xf numFmtId="0" fontId="0" fillId="0" borderId="16" xfId="0" applyBorder="1"/>
    <xf numFmtId="0" fontId="0" fillId="0" borderId="17" xfId="0" applyBorder="1"/>
    <xf numFmtId="0" fontId="0" fillId="0" borderId="18" xfId="0" applyFont="1" applyBorder="1"/>
    <xf numFmtId="0" fontId="0" fillId="0" borderId="20" xfId="0" applyBorder="1"/>
    <xf numFmtId="0" fontId="9" fillId="0" borderId="18" xfId="0" applyFont="1" applyBorder="1"/>
    <xf numFmtId="0" fontId="0" fillId="0" borderId="17" xfId="0" applyFont="1" applyBorder="1" applyAlignment="1">
      <alignment vertical="top"/>
    </xf>
    <xf numFmtId="0" fontId="9" fillId="0" borderId="18" xfId="0" applyFont="1" applyBorder="1" applyAlignment="1">
      <alignment vertical="top" wrapText="1"/>
    </xf>
    <xf numFmtId="0" fontId="10" fillId="0" borderId="18" xfId="0" applyFont="1" applyBorder="1" applyAlignment="1">
      <alignment vertical="top" wrapText="1"/>
    </xf>
    <xf numFmtId="0" fontId="0" fillId="0" borderId="26" xfId="0" applyFont="1" applyBorder="1"/>
    <xf numFmtId="0" fontId="9" fillId="0" borderId="28" xfId="0" applyFont="1" applyBorder="1" applyAlignment="1">
      <alignment vertical="top" wrapText="1"/>
    </xf>
    <xf numFmtId="0" fontId="0" fillId="0" borderId="30" xfId="0" applyBorder="1"/>
    <xf numFmtId="0" fontId="0" fillId="0" borderId="0" xfId="0" applyAlignment="1">
      <alignment wrapText="1"/>
    </xf>
    <xf numFmtId="0" fontId="1" fillId="5" borderId="22" xfId="0" applyFont="1" applyFill="1" applyBorder="1" applyAlignment="1">
      <alignment horizontal="center"/>
    </xf>
    <xf numFmtId="0" fontId="1" fillId="5" borderId="18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0" fontId="11" fillId="0" borderId="18" xfId="0" applyFont="1" applyBorder="1"/>
    <xf numFmtId="0" fontId="13" fillId="0" borderId="18" xfId="0" applyFont="1" applyBorder="1"/>
    <xf numFmtId="0" fontId="14" fillId="0" borderId="18" xfId="0" applyFont="1" applyBorder="1"/>
    <xf numFmtId="0" fontId="15" fillId="0" borderId="18" xfId="0" applyFont="1" applyBorder="1"/>
    <xf numFmtId="0" fontId="16" fillId="0" borderId="18" xfId="0" applyFont="1" applyBorder="1" applyAlignment="1">
      <alignment vertical="top" wrapText="1"/>
    </xf>
    <xf numFmtId="0" fontId="17" fillId="0" borderId="18" xfId="0" applyFont="1" applyBorder="1" applyAlignment="1">
      <alignment vertical="top" wrapText="1"/>
    </xf>
    <xf numFmtId="0" fontId="0" fillId="0" borderId="14" xfId="0" applyBorder="1"/>
    <xf numFmtId="0" fontId="0" fillId="0" borderId="18" xfId="0" applyBorder="1"/>
    <xf numFmtId="0" fontId="4" fillId="3" borderId="1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indent="7"/>
    </xf>
    <xf numFmtId="0" fontId="2" fillId="0" borderId="4" xfId="0" applyFont="1" applyBorder="1" applyAlignment="1">
      <alignment horizontal="left" indent="7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AE3F3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A933"/>
      <rgbColor rgb="FF003300"/>
      <rgbColor rgb="FF222222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J110"/>
  <sheetViews>
    <sheetView tabSelected="1" topLeftCell="C14" zoomScale="140" zoomScaleNormal="140" workbookViewId="0">
      <selection activeCell="I21" sqref="I21"/>
    </sheetView>
  </sheetViews>
  <sheetFormatPr defaultColWidth="8.85546875" defaultRowHeight="15" x14ac:dyDescent="0.25"/>
  <cols>
    <col min="1" max="2" width="15.28515625" style="1" customWidth="1"/>
    <col min="3" max="3" width="54.85546875" style="1" customWidth="1"/>
    <col min="4" max="4" width="22" style="1" customWidth="1"/>
    <col min="5" max="5" width="8.85546875" style="1"/>
    <col min="6" max="6" width="19.85546875" style="1" customWidth="1"/>
    <col min="7" max="1024" width="8.85546875" style="1"/>
  </cols>
  <sheetData>
    <row r="2" spans="1:6" x14ac:dyDescent="0.25">
      <c r="A2" s="2"/>
      <c r="B2" s="3"/>
      <c r="C2" s="3"/>
      <c r="D2" s="3"/>
      <c r="E2" s="3"/>
      <c r="F2" s="4"/>
    </row>
    <row r="3" spans="1:6" ht="15.75" x14ac:dyDescent="0.25">
      <c r="A3" s="5"/>
      <c r="B3" s="6"/>
      <c r="C3" s="7" t="s">
        <v>0</v>
      </c>
      <c r="D3" s="6"/>
      <c r="E3" s="6"/>
      <c r="F3" s="8"/>
    </row>
    <row r="4" spans="1:6" ht="15.75" x14ac:dyDescent="0.25">
      <c r="A4" s="5"/>
      <c r="B4" s="6"/>
      <c r="C4" s="7"/>
      <c r="D4" s="6"/>
      <c r="E4" s="6"/>
      <c r="F4" s="8"/>
    </row>
    <row r="5" spans="1:6" ht="14.45" customHeight="1" x14ac:dyDescent="0.25">
      <c r="A5" s="87" t="s">
        <v>1</v>
      </c>
      <c r="B5" s="87"/>
      <c r="C5" s="87"/>
      <c r="D5" s="6"/>
      <c r="E5" s="6"/>
      <c r="F5" s="8"/>
    </row>
    <row r="6" spans="1:6" ht="14.45" customHeight="1" x14ac:dyDescent="0.25">
      <c r="A6" s="87" t="s">
        <v>2</v>
      </c>
      <c r="B6" s="87"/>
      <c r="C6" s="87"/>
      <c r="D6" s="6"/>
      <c r="E6" s="6"/>
      <c r="F6" s="8"/>
    </row>
    <row r="7" spans="1:6" ht="14.45" customHeight="1" x14ac:dyDescent="0.25">
      <c r="A7" s="87" t="s">
        <v>3</v>
      </c>
      <c r="B7" s="87"/>
      <c r="C7" s="87"/>
      <c r="D7" s="6"/>
      <c r="E7" s="6"/>
      <c r="F7" s="8"/>
    </row>
    <row r="8" spans="1:6" ht="14.45" customHeight="1" x14ac:dyDescent="0.25">
      <c r="A8" s="87" t="s">
        <v>4</v>
      </c>
      <c r="B8" s="87"/>
      <c r="C8" s="87"/>
      <c r="D8" s="6"/>
      <c r="E8" s="6"/>
      <c r="F8" s="8"/>
    </row>
    <row r="9" spans="1:6" ht="14.45" customHeight="1" x14ac:dyDescent="0.25">
      <c r="A9" s="87" t="s">
        <v>241</v>
      </c>
      <c r="B9" s="87"/>
      <c r="C9" s="87"/>
      <c r="D9" s="6"/>
      <c r="E9" s="6"/>
      <c r="F9" s="8"/>
    </row>
    <row r="10" spans="1:6" ht="14.45" customHeight="1" x14ac:dyDescent="0.25">
      <c r="A10" s="87"/>
      <c r="B10" s="87"/>
      <c r="C10" s="87"/>
      <c r="D10" s="6"/>
      <c r="E10" s="6"/>
      <c r="F10" s="8"/>
    </row>
    <row r="11" spans="1:6" ht="14.45" customHeight="1" x14ac:dyDescent="0.25">
      <c r="A11" s="88"/>
      <c r="B11" s="88"/>
      <c r="C11" s="88"/>
      <c r="D11" s="6"/>
      <c r="E11" s="6"/>
      <c r="F11" s="8"/>
    </row>
    <row r="12" spans="1:6" x14ac:dyDescent="0.25">
      <c r="A12" s="9"/>
      <c r="B12" s="10"/>
      <c r="C12" s="10"/>
      <c r="D12" s="11"/>
      <c r="E12" s="10"/>
      <c r="F12" s="12"/>
    </row>
    <row r="14" spans="1:6" s="17" customFormat="1" ht="25.5" x14ac:dyDescent="0.25">
      <c r="A14" s="13" t="s">
        <v>5</v>
      </c>
      <c r="B14" s="13" t="s">
        <v>6</v>
      </c>
      <c r="C14" s="14" t="s">
        <v>206</v>
      </c>
      <c r="D14" s="15" t="s">
        <v>7</v>
      </c>
      <c r="E14" s="14" t="s">
        <v>8</v>
      </c>
      <c r="F14" s="16" t="s">
        <v>9</v>
      </c>
    </row>
    <row r="15" spans="1:6" ht="28.9" customHeight="1" x14ac:dyDescent="0.25">
      <c r="A15" s="86" t="s">
        <v>231</v>
      </c>
      <c r="B15" s="86"/>
      <c r="C15" s="86"/>
      <c r="D15" s="86"/>
      <c r="E15" s="86"/>
      <c r="F15" s="86"/>
    </row>
    <row r="16" spans="1:6" x14ac:dyDescent="0.25">
      <c r="A16" s="18" t="s">
        <v>10</v>
      </c>
      <c r="B16" s="19" t="s">
        <v>11</v>
      </c>
      <c r="C16" s="59" t="s">
        <v>222</v>
      </c>
      <c r="D16" s="20" t="s">
        <v>12</v>
      </c>
      <c r="E16" s="21"/>
      <c r="F16" s="22"/>
    </row>
    <row r="17" spans="1:6" ht="13.9" customHeight="1" x14ac:dyDescent="0.25">
      <c r="A17" s="23" t="s">
        <v>13</v>
      </c>
      <c r="B17" s="19" t="s">
        <v>11</v>
      </c>
      <c r="C17" s="24" t="s">
        <v>240</v>
      </c>
      <c r="D17" s="25" t="s">
        <v>14</v>
      </c>
      <c r="E17" s="26"/>
      <c r="F17" s="27"/>
    </row>
    <row r="18" spans="1:6" x14ac:dyDescent="0.25">
      <c r="A18" s="23" t="s">
        <v>15</v>
      </c>
      <c r="B18" s="19" t="s">
        <v>11</v>
      </c>
      <c r="C18" s="28" t="s">
        <v>248</v>
      </c>
      <c r="D18" s="29" t="s">
        <v>16</v>
      </c>
      <c r="E18" s="26"/>
      <c r="F18" s="27"/>
    </row>
    <row r="19" spans="1:6" x14ac:dyDescent="0.25">
      <c r="A19" s="23" t="s">
        <v>17</v>
      </c>
      <c r="B19" s="19" t="s">
        <v>11</v>
      </c>
      <c r="C19" s="28" t="s">
        <v>249</v>
      </c>
      <c r="D19" s="29" t="s">
        <v>16</v>
      </c>
      <c r="E19" s="26"/>
      <c r="F19" s="27"/>
    </row>
    <row r="20" spans="1:6" ht="25.5" x14ac:dyDescent="0.25">
      <c r="A20" s="23" t="s">
        <v>18</v>
      </c>
      <c r="B20" s="19" t="s">
        <v>11</v>
      </c>
      <c r="C20" s="28" t="s">
        <v>250</v>
      </c>
      <c r="D20" s="29" t="s">
        <v>16</v>
      </c>
      <c r="E20" s="26"/>
      <c r="F20" s="27"/>
    </row>
    <row r="21" spans="1:6" x14ac:dyDescent="0.25">
      <c r="A21" s="23" t="s">
        <v>19</v>
      </c>
      <c r="B21" s="19" t="s">
        <v>11</v>
      </c>
      <c r="C21" s="28" t="s">
        <v>251</v>
      </c>
      <c r="D21" s="29" t="s">
        <v>16</v>
      </c>
      <c r="E21" s="26"/>
      <c r="F21" s="27"/>
    </row>
    <row r="22" spans="1:6" ht="38.25" x14ac:dyDescent="0.25">
      <c r="A22" s="23" t="s">
        <v>20</v>
      </c>
      <c r="B22" s="19" t="s">
        <v>11</v>
      </c>
      <c r="C22" s="28" t="s">
        <v>252</v>
      </c>
      <c r="D22" s="29" t="s">
        <v>16</v>
      </c>
      <c r="E22" s="26"/>
      <c r="F22" s="27"/>
    </row>
    <row r="23" spans="1:6" x14ac:dyDescent="0.25">
      <c r="A23" s="23" t="s">
        <v>21</v>
      </c>
      <c r="B23" s="19" t="s">
        <v>11</v>
      </c>
      <c r="C23" s="28" t="s">
        <v>208</v>
      </c>
      <c r="D23" s="29" t="s">
        <v>16</v>
      </c>
      <c r="E23" s="26"/>
      <c r="F23" s="27"/>
    </row>
    <row r="24" spans="1:6" x14ac:dyDescent="0.25">
      <c r="A24" s="23" t="s">
        <v>22</v>
      </c>
      <c r="B24" s="19" t="s">
        <v>11</v>
      </c>
      <c r="C24" s="28" t="s">
        <v>253</v>
      </c>
      <c r="D24" s="29" t="s">
        <v>16</v>
      </c>
      <c r="E24" s="26"/>
      <c r="F24" s="27"/>
    </row>
    <row r="25" spans="1:6" x14ac:dyDescent="0.25">
      <c r="A25" s="23" t="s">
        <v>23</v>
      </c>
      <c r="B25" s="19" t="s">
        <v>11</v>
      </c>
      <c r="C25" s="28" t="s">
        <v>242</v>
      </c>
      <c r="D25" s="29" t="s">
        <v>16</v>
      </c>
      <c r="E25" s="26"/>
      <c r="F25" s="27"/>
    </row>
    <row r="26" spans="1:6" x14ac:dyDescent="0.25">
      <c r="A26" s="23" t="s">
        <v>24</v>
      </c>
      <c r="B26" s="19" t="s">
        <v>11</v>
      </c>
      <c r="C26" s="47" t="s">
        <v>25</v>
      </c>
      <c r="D26" s="29" t="s">
        <v>211</v>
      </c>
      <c r="E26" s="26"/>
      <c r="F26" s="27"/>
    </row>
    <row r="27" spans="1:6" x14ac:dyDescent="0.25">
      <c r="A27" s="23"/>
      <c r="B27" s="19" t="s">
        <v>11</v>
      </c>
      <c r="C27" s="6" t="s">
        <v>26</v>
      </c>
      <c r="D27" s="25"/>
      <c r="E27" s="26"/>
      <c r="F27" s="27"/>
    </row>
    <row r="28" spans="1:6" x14ac:dyDescent="0.25">
      <c r="A28" s="31" t="s">
        <v>27</v>
      </c>
      <c r="B28" s="19" t="s">
        <v>11</v>
      </c>
      <c r="C28" s="32" t="s">
        <v>28</v>
      </c>
      <c r="D28" s="25" t="s">
        <v>16</v>
      </c>
      <c r="E28" s="26"/>
      <c r="F28" s="27"/>
    </row>
    <row r="29" spans="1:6" x14ac:dyDescent="0.25">
      <c r="A29" s="31" t="s">
        <v>29</v>
      </c>
      <c r="B29" s="19" t="s">
        <v>11</v>
      </c>
      <c r="C29" s="32" t="s">
        <v>30</v>
      </c>
      <c r="D29" s="25" t="s">
        <v>16</v>
      </c>
      <c r="E29" s="26"/>
      <c r="F29" s="27"/>
    </row>
    <row r="30" spans="1:6" x14ac:dyDescent="0.25">
      <c r="A30" s="31" t="s">
        <v>31</v>
      </c>
      <c r="B30" s="19" t="s">
        <v>11</v>
      </c>
      <c r="C30" s="32" t="s">
        <v>32</v>
      </c>
      <c r="D30" s="25" t="s">
        <v>16</v>
      </c>
      <c r="E30" s="26"/>
      <c r="F30" s="27"/>
    </row>
    <row r="31" spans="1:6" x14ac:dyDescent="0.25">
      <c r="A31" s="31" t="s">
        <v>33</v>
      </c>
      <c r="B31" s="19" t="s">
        <v>11</v>
      </c>
      <c r="C31" s="32" t="s">
        <v>34</v>
      </c>
      <c r="D31" s="25" t="s">
        <v>16</v>
      </c>
      <c r="E31" s="26"/>
      <c r="F31" s="27"/>
    </row>
    <row r="32" spans="1:6" x14ac:dyDescent="0.25">
      <c r="A32" s="23" t="s">
        <v>35</v>
      </c>
      <c r="B32" s="19" t="s">
        <v>11</v>
      </c>
      <c r="C32" s="33" t="s">
        <v>36</v>
      </c>
      <c r="D32" s="25" t="s">
        <v>16</v>
      </c>
      <c r="E32" s="26"/>
      <c r="F32" s="27"/>
    </row>
    <row r="33" spans="1:30" x14ac:dyDescent="0.25">
      <c r="A33" s="23"/>
      <c r="B33" s="19" t="s">
        <v>11</v>
      </c>
      <c r="C33" s="34" t="s">
        <v>37</v>
      </c>
      <c r="D33" s="25"/>
      <c r="E33" s="26"/>
      <c r="F33" s="27"/>
    </row>
    <row r="34" spans="1:30" x14ac:dyDescent="0.25">
      <c r="A34" s="23" t="s">
        <v>38</v>
      </c>
      <c r="B34" s="19" t="s">
        <v>11</v>
      </c>
      <c r="C34" s="34" t="s">
        <v>39</v>
      </c>
      <c r="D34" s="25" t="s">
        <v>16</v>
      </c>
      <c r="E34" s="26"/>
      <c r="F34" s="27"/>
    </row>
    <row r="35" spans="1:30" x14ac:dyDescent="0.25">
      <c r="A35" s="23" t="s">
        <v>40</v>
      </c>
      <c r="B35" s="19" t="s">
        <v>11</v>
      </c>
      <c r="C35" s="34" t="s">
        <v>41</v>
      </c>
      <c r="D35" s="25" t="s">
        <v>16</v>
      </c>
      <c r="E35" s="26"/>
      <c r="F35" s="27"/>
      <c r="AD35" s="1" t="s">
        <v>42</v>
      </c>
    </row>
    <row r="36" spans="1:30" x14ac:dyDescent="0.25">
      <c r="A36" s="35"/>
      <c r="B36" s="19" t="s">
        <v>11</v>
      </c>
      <c r="C36" s="34" t="s">
        <v>43</v>
      </c>
      <c r="D36" s="25"/>
      <c r="E36" s="26"/>
      <c r="F36" s="27"/>
      <c r="AD36" s="1" t="s">
        <v>44</v>
      </c>
    </row>
    <row r="37" spans="1:30" x14ac:dyDescent="0.25">
      <c r="A37" s="35" t="s">
        <v>45</v>
      </c>
      <c r="B37" s="19" t="s">
        <v>11</v>
      </c>
      <c r="C37" s="36" t="s">
        <v>46</v>
      </c>
      <c r="D37" s="37" t="s">
        <v>16</v>
      </c>
      <c r="E37" s="38"/>
      <c r="F37" s="27"/>
    </row>
    <row r="38" spans="1:30" x14ac:dyDescent="0.25">
      <c r="A38" s="35" t="s">
        <v>47</v>
      </c>
      <c r="B38" s="19" t="s">
        <v>11</v>
      </c>
      <c r="C38" s="36" t="s">
        <v>48</v>
      </c>
      <c r="D38" s="37" t="s">
        <v>16</v>
      </c>
      <c r="E38" s="38"/>
      <c r="F38" s="27"/>
    </row>
    <row r="39" spans="1:30" x14ac:dyDescent="0.25">
      <c r="A39" s="39" t="s">
        <v>49</v>
      </c>
      <c r="B39" s="19" t="s">
        <v>11</v>
      </c>
      <c r="C39" s="40" t="s">
        <v>50</v>
      </c>
      <c r="D39" s="41" t="s">
        <v>16</v>
      </c>
      <c r="E39" s="42"/>
      <c r="F39" s="43"/>
    </row>
    <row r="40" spans="1:30" ht="29.45" customHeight="1" x14ac:dyDescent="0.25">
      <c r="A40" s="86" t="s">
        <v>51</v>
      </c>
      <c r="B40" s="86"/>
      <c r="C40" s="86"/>
      <c r="D40" s="86"/>
      <c r="E40" s="86"/>
      <c r="F40" s="86"/>
    </row>
    <row r="41" spans="1:30" x14ac:dyDescent="0.25">
      <c r="A41" s="18" t="s">
        <v>52</v>
      </c>
      <c r="B41" s="19" t="s">
        <v>11</v>
      </c>
      <c r="C41" s="44" t="s">
        <v>53</v>
      </c>
      <c r="D41" s="20" t="s">
        <v>14</v>
      </c>
      <c r="E41" s="21"/>
      <c r="F41" s="22"/>
    </row>
    <row r="42" spans="1:30" ht="25.5" x14ac:dyDescent="0.25">
      <c r="A42" s="35" t="s">
        <v>54</v>
      </c>
      <c r="B42" s="19" t="s">
        <v>11</v>
      </c>
      <c r="C42" s="45" t="s">
        <v>55</v>
      </c>
      <c r="D42" s="20" t="s">
        <v>14</v>
      </c>
      <c r="E42" s="26"/>
      <c r="F42" s="27"/>
    </row>
    <row r="43" spans="1:30" x14ac:dyDescent="0.25">
      <c r="A43" s="35" t="s">
        <v>56</v>
      </c>
      <c r="B43" s="19" t="s">
        <v>11</v>
      </c>
      <c r="C43" s="45" t="s">
        <v>57</v>
      </c>
      <c r="D43" s="20" t="s">
        <v>14</v>
      </c>
      <c r="E43" s="26"/>
      <c r="F43" s="27"/>
    </row>
    <row r="44" spans="1:30" x14ac:dyDescent="0.25">
      <c r="A44" s="35" t="s">
        <v>58</v>
      </c>
      <c r="B44" s="19" t="s">
        <v>11</v>
      </c>
      <c r="C44" s="47" t="s">
        <v>59</v>
      </c>
      <c r="D44" s="20" t="s">
        <v>14</v>
      </c>
      <c r="E44" s="26"/>
      <c r="F44" s="27"/>
    </row>
    <row r="45" spans="1:30" x14ac:dyDescent="0.25">
      <c r="A45" s="35" t="s">
        <v>60</v>
      </c>
      <c r="B45" s="75" t="s">
        <v>214</v>
      </c>
      <c r="C45" s="47" t="s">
        <v>61</v>
      </c>
      <c r="D45" s="25" t="s">
        <v>12</v>
      </c>
      <c r="E45" s="26"/>
      <c r="F45" s="27"/>
    </row>
    <row r="46" spans="1:30" ht="38.25" x14ac:dyDescent="0.25">
      <c r="A46" s="35" t="s">
        <v>62</v>
      </c>
      <c r="B46" s="46" t="s">
        <v>11</v>
      </c>
      <c r="C46" s="47" t="s">
        <v>63</v>
      </c>
      <c r="D46" s="25" t="s">
        <v>12</v>
      </c>
      <c r="E46" s="26"/>
      <c r="F46" s="27"/>
    </row>
    <row r="47" spans="1:30" x14ac:dyDescent="0.25">
      <c r="A47" s="35" t="s">
        <v>64</v>
      </c>
      <c r="B47" s="46" t="s">
        <v>11</v>
      </c>
      <c r="C47" s="47" t="s">
        <v>65</v>
      </c>
      <c r="D47" s="25" t="s">
        <v>14</v>
      </c>
      <c r="E47" s="26"/>
      <c r="F47" s="27"/>
    </row>
    <row r="48" spans="1:30" ht="25.5" x14ac:dyDescent="0.25">
      <c r="A48" s="35" t="s">
        <v>66</v>
      </c>
      <c r="B48" s="46" t="s">
        <v>67</v>
      </c>
      <c r="C48" s="47" t="s">
        <v>68</v>
      </c>
      <c r="D48" s="25" t="s">
        <v>12</v>
      </c>
      <c r="E48" s="26"/>
      <c r="F48" s="27"/>
    </row>
    <row r="49" spans="1:6" x14ac:dyDescent="0.25">
      <c r="A49" s="35" t="s">
        <v>69</v>
      </c>
      <c r="B49" s="46" t="s">
        <v>11</v>
      </c>
      <c r="C49" s="47" t="s">
        <v>70</v>
      </c>
      <c r="D49" s="25" t="s">
        <v>12</v>
      </c>
      <c r="E49" s="26"/>
      <c r="F49" s="27"/>
    </row>
    <row r="50" spans="1:6" ht="25.5" x14ac:dyDescent="0.25">
      <c r="A50" s="35" t="s">
        <v>71</v>
      </c>
      <c r="B50" s="46" t="s">
        <v>11</v>
      </c>
      <c r="C50" s="47" t="s">
        <v>72</v>
      </c>
      <c r="D50" s="25" t="s">
        <v>12</v>
      </c>
      <c r="E50" s="26"/>
      <c r="F50" s="27"/>
    </row>
    <row r="51" spans="1:6" ht="25.5" x14ac:dyDescent="0.25">
      <c r="A51" s="35" t="s">
        <v>73</v>
      </c>
      <c r="B51" s="46" t="s">
        <v>11</v>
      </c>
      <c r="C51" s="47" t="s">
        <v>243</v>
      </c>
      <c r="D51" s="25" t="s">
        <v>12</v>
      </c>
      <c r="E51" s="26"/>
      <c r="F51" s="27"/>
    </row>
    <row r="52" spans="1:6" ht="25.5" x14ac:dyDescent="0.25">
      <c r="A52" s="35" t="s">
        <v>74</v>
      </c>
      <c r="B52" s="46" t="s">
        <v>11</v>
      </c>
      <c r="C52" s="47" t="s">
        <v>244</v>
      </c>
      <c r="D52" s="25" t="s">
        <v>12</v>
      </c>
      <c r="E52" s="26"/>
      <c r="F52" s="27"/>
    </row>
    <row r="53" spans="1:6" ht="25.5" x14ac:dyDescent="0.25">
      <c r="A53" s="35" t="s">
        <v>75</v>
      </c>
      <c r="B53" s="46" t="s">
        <v>11</v>
      </c>
      <c r="C53" s="30" t="s">
        <v>76</v>
      </c>
      <c r="D53" s="25" t="s">
        <v>12</v>
      </c>
      <c r="E53" s="26"/>
      <c r="F53" s="27"/>
    </row>
    <row r="54" spans="1:6" ht="25.5" x14ac:dyDescent="0.25">
      <c r="A54" s="35" t="s">
        <v>77</v>
      </c>
      <c r="B54" s="46" t="s">
        <v>67</v>
      </c>
      <c r="C54" s="47" t="s">
        <v>245</v>
      </c>
      <c r="D54" s="25" t="s">
        <v>12</v>
      </c>
      <c r="E54" s="26"/>
      <c r="F54" s="27"/>
    </row>
    <row r="55" spans="1:6" ht="25.5" x14ac:dyDescent="0.25">
      <c r="A55" s="35" t="s">
        <v>78</v>
      </c>
      <c r="B55" s="46" t="s">
        <v>67</v>
      </c>
      <c r="C55" s="47" t="s">
        <v>79</v>
      </c>
      <c r="D55" s="25" t="s">
        <v>12</v>
      </c>
      <c r="E55" s="26"/>
      <c r="F55" s="27"/>
    </row>
    <row r="56" spans="1:6" x14ac:dyDescent="0.25">
      <c r="A56" s="35" t="s">
        <v>80</v>
      </c>
      <c r="B56" s="46" t="s">
        <v>81</v>
      </c>
      <c r="C56" s="45" t="s">
        <v>209</v>
      </c>
      <c r="D56" s="25" t="s">
        <v>82</v>
      </c>
      <c r="E56" s="48"/>
      <c r="F56" s="27"/>
    </row>
    <row r="57" spans="1:6" x14ac:dyDescent="0.25">
      <c r="A57" s="35" t="s">
        <v>83</v>
      </c>
      <c r="B57" s="46" t="s">
        <v>81</v>
      </c>
      <c r="C57" s="45" t="s">
        <v>84</v>
      </c>
      <c r="D57" s="25" t="s">
        <v>16</v>
      </c>
      <c r="E57" s="26"/>
      <c r="F57" s="27"/>
    </row>
    <row r="58" spans="1:6" x14ac:dyDescent="0.25">
      <c r="A58" s="35" t="s">
        <v>85</v>
      </c>
      <c r="B58" s="46" t="s">
        <v>81</v>
      </c>
      <c r="C58" s="45" t="s">
        <v>86</v>
      </c>
      <c r="D58" s="25" t="s">
        <v>87</v>
      </c>
      <c r="E58" s="26"/>
      <c r="F58" s="27"/>
    </row>
    <row r="59" spans="1:6" ht="25.5" x14ac:dyDescent="0.25">
      <c r="A59" s="35" t="s">
        <v>88</v>
      </c>
      <c r="B59" s="46" t="s">
        <v>81</v>
      </c>
      <c r="C59" s="45" t="s">
        <v>89</v>
      </c>
      <c r="D59" s="29" t="s">
        <v>210</v>
      </c>
      <c r="E59" s="26"/>
      <c r="F59" s="27"/>
    </row>
    <row r="60" spans="1:6" ht="25.5" x14ac:dyDescent="0.25">
      <c r="A60" s="35" t="s">
        <v>90</v>
      </c>
      <c r="B60" s="46" t="s">
        <v>81</v>
      </c>
      <c r="C60" s="45" t="s">
        <v>215</v>
      </c>
      <c r="D60" s="29" t="s">
        <v>210</v>
      </c>
      <c r="E60" s="26"/>
      <c r="F60" s="27"/>
    </row>
    <row r="61" spans="1:6" x14ac:dyDescent="0.25">
      <c r="A61" s="35" t="s">
        <v>91</v>
      </c>
      <c r="B61" s="46" t="s">
        <v>81</v>
      </c>
      <c r="C61" s="45" t="s">
        <v>92</v>
      </c>
      <c r="D61" s="25" t="s">
        <v>93</v>
      </c>
      <c r="E61" s="26"/>
      <c r="F61" s="27"/>
    </row>
    <row r="62" spans="1:6" x14ac:dyDescent="0.25">
      <c r="A62" s="35" t="s">
        <v>94</v>
      </c>
      <c r="B62" s="46" t="s">
        <v>81</v>
      </c>
      <c r="C62" s="45" t="s">
        <v>95</v>
      </c>
      <c r="D62" s="25" t="s">
        <v>87</v>
      </c>
      <c r="E62" s="26"/>
      <c r="F62" s="27"/>
    </row>
    <row r="63" spans="1:6" x14ac:dyDescent="0.25">
      <c r="A63" s="35" t="s">
        <v>96</v>
      </c>
      <c r="B63" s="46" t="s">
        <v>81</v>
      </c>
      <c r="C63" s="45" t="s">
        <v>239</v>
      </c>
      <c r="D63" s="25" t="s">
        <v>87</v>
      </c>
      <c r="E63" s="26"/>
      <c r="F63" s="27"/>
    </row>
    <row r="64" spans="1:6" x14ac:dyDescent="0.25">
      <c r="A64" s="35" t="s">
        <v>97</v>
      </c>
      <c r="B64" s="46" t="s">
        <v>81</v>
      </c>
      <c r="C64" s="49" t="s">
        <v>227</v>
      </c>
      <c r="D64" s="25" t="s">
        <v>87</v>
      </c>
      <c r="E64" s="42"/>
      <c r="F64" s="43"/>
    </row>
    <row r="65" spans="1:6" ht="27.6" customHeight="1" x14ac:dyDescent="0.25">
      <c r="A65" s="86" t="s">
        <v>98</v>
      </c>
      <c r="B65" s="86"/>
      <c r="C65" s="86"/>
      <c r="D65" s="86"/>
      <c r="E65" s="86"/>
      <c r="F65" s="86"/>
    </row>
    <row r="66" spans="1:6" ht="25.5" x14ac:dyDescent="0.25">
      <c r="A66" s="50" t="s">
        <v>99</v>
      </c>
      <c r="B66" s="46" t="s">
        <v>11</v>
      </c>
      <c r="C66" s="51" t="s">
        <v>100</v>
      </c>
      <c r="D66" s="20" t="s">
        <v>16</v>
      </c>
      <c r="E66" s="21"/>
      <c r="F66" s="22"/>
    </row>
    <row r="67" spans="1:6" x14ac:dyDescent="0.25">
      <c r="A67" s="35" t="s">
        <v>101</v>
      </c>
      <c r="B67" s="46" t="s">
        <v>11</v>
      </c>
      <c r="C67" s="52" t="s">
        <v>102</v>
      </c>
      <c r="D67" s="25" t="s">
        <v>14</v>
      </c>
      <c r="E67" s="26"/>
      <c r="F67" s="27"/>
    </row>
    <row r="68" spans="1:6" x14ac:dyDescent="0.25">
      <c r="A68" s="35" t="s">
        <v>103</v>
      </c>
      <c r="B68" s="46" t="s">
        <v>11</v>
      </c>
      <c r="C68" s="52" t="s">
        <v>104</v>
      </c>
      <c r="D68" s="25" t="s">
        <v>16</v>
      </c>
      <c r="E68" s="26"/>
      <c r="F68" s="27"/>
    </row>
    <row r="69" spans="1:6" x14ac:dyDescent="0.25">
      <c r="A69" s="35" t="s">
        <v>105</v>
      </c>
      <c r="B69" s="46" t="s">
        <v>11</v>
      </c>
      <c r="C69" s="52" t="s">
        <v>106</v>
      </c>
      <c r="D69" s="25" t="s">
        <v>16</v>
      </c>
      <c r="E69" s="26"/>
      <c r="F69" s="27"/>
    </row>
    <row r="70" spans="1:6" x14ac:dyDescent="0.25">
      <c r="A70" s="35" t="s">
        <v>107</v>
      </c>
      <c r="B70" s="46" t="s">
        <v>11</v>
      </c>
      <c r="C70" s="47" t="s">
        <v>108</v>
      </c>
      <c r="D70" s="25" t="s">
        <v>12</v>
      </c>
      <c r="E70" s="26"/>
      <c r="F70" s="27"/>
    </row>
    <row r="71" spans="1:6" x14ac:dyDescent="0.25">
      <c r="A71" s="35" t="s">
        <v>109</v>
      </c>
      <c r="B71" s="46" t="s">
        <v>67</v>
      </c>
      <c r="C71" s="47" t="s">
        <v>110</v>
      </c>
      <c r="D71" s="25" t="s">
        <v>12</v>
      </c>
      <c r="E71" s="26"/>
      <c r="F71" s="27"/>
    </row>
    <row r="72" spans="1:6" ht="25.5" x14ac:dyDescent="0.25">
      <c r="A72" s="35" t="s">
        <v>111</v>
      </c>
      <c r="B72" s="46" t="s">
        <v>67</v>
      </c>
      <c r="C72" s="47" t="s">
        <v>112</v>
      </c>
      <c r="D72" s="25" t="s">
        <v>12</v>
      </c>
      <c r="E72" s="26"/>
      <c r="F72" s="27"/>
    </row>
    <row r="73" spans="1:6" ht="25.5" x14ac:dyDescent="0.25">
      <c r="A73" s="35" t="s">
        <v>113</v>
      </c>
      <c r="B73" s="46" t="s">
        <v>67</v>
      </c>
      <c r="C73" s="47" t="s">
        <v>114</v>
      </c>
      <c r="D73" s="25" t="s">
        <v>12</v>
      </c>
      <c r="E73" s="26"/>
      <c r="F73" s="27"/>
    </row>
    <row r="74" spans="1:6" ht="25.5" x14ac:dyDescent="0.25">
      <c r="A74" s="35" t="s">
        <v>115</v>
      </c>
      <c r="B74" s="46" t="s">
        <v>67</v>
      </c>
      <c r="C74" s="47" t="s">
        <v>116</v>
      </c>
      <c r="D74" s="25" t="s">
        <v>12</v>
      </c>
      <c r="E74" s="26"/>
      <c r="F74" s="27"/>
    </row>
    <row r="75" spans="1:6" ht="38.25" x14ac:dyDescent="0.25">
      <c r="A75" s="35" t="s">
        <v>117</v>
      </c>
      <c r="B75" s="46" t="s">
        <v>81</v>
      </c>
      <c r="C75" s="45" t="s">
        <v>118</v>
      </c>
      <c r="D75" s="25" t="s">
        <v>87</v>
      </c>
      <c r="E75" s="26"/>
      <c r="F75" s="27"/>
    </row>
    <row r="76" spans="1:6" ht="38.25" x14ac:dyDescent="0.25">
      <c r="A76" s="35" t="s">
        <v>119</v>
      </c>
      <c r="B76" s="46" t="s">
        <v>81</v>
      </c>
      <c r="C76" s="45" t="s">
        <v>120</v>
      </c>
      <c r="D76" s="25" t="s">
        <v>87</v>
      </c>
      <c r="E76" s="26"/>
      <c r="F76" s="27"/>
    </row>
    <row r="77" spans="1:6" ht="38.25" x14ac:dyDescent="0.25">
      <c r="A77" s="35" t="s">
        <v>121</v>
      </c>
      <c r="B77" s="46" t="s">
        <v>81</v>
      </c>
      <c r="C77" s="45" t="s">
        <v>122</v>
      </c>
      <c r="D77" s="25" t="s">
        <v>87</v>
      </c>
      <c r="E77" s="26"/>
      <c r="F77" s="27"/>
    </row>
    <row r="78" spans="1:6" ht="51" x14ac:dyDescent="0.25">
      <c r="A78" s="39" t="s">
        <v>123</v>
      </c>
      <c r="B78" s="46" t="s">
        <v>81</v>
      </c>
      <c r="C78" s="49" t="s">
        <v>212</v>
      </c>
      <c r="D78" s="25" t="s">
        <v>87</v>
      </c>
      <c r="E78" s="42"/>
      <c r="F78" s="43"/>
    </row>
    <row r="79" spans="1:6" ht="28.9" customHeight="1" x14ac:dyDescent="0.25">
      <c r="A79" s="86" t="s">
        <v>124</v>
      </c>
      <c r="B79" s="86"/>
      <c r="C79" s="86"/>
      <c r="D79" s="86"/>
      <c r="E79" s="86"/>
      <c r="F79" s="86"/>
    </row>
    <row r="80" spans="1:6" ht="25.5" x14ac:dyDescent="0.25">
      <c r="A80" s="53" t="s">
        <v>125</v>
      </c>
      <c r="B80" s="46" t="s">
        <v>11</v>
      </c>
      <c r="C80" s="54" t="s">
        <v>126</v>
      </c>
      <c r="D80" s="25" t="s">
        <v>12</v>
      </c>
      <c r="E80" s="21"/>
      <c r="F80" s="22"/>
    </row>
    <row r="81" spans="1:6" ht="38.25" x14ac:dyDescent="0.25">
      <c r="A81" s="35" t="s">
        <v>127</v>
      </c>
      <c r="B81" s="46" t="s">
        <v>11</v>
      </c>
      <c r="C81" s="55" t="s">
        <v>128</v>
      </c>
      <c r="D81" s="25" t="s">
        <v>12</v>
      </c>
      <c r="E81" s="56"/>
      <c r="F81" s="27"/>
    </row>
    <row r="82" spans="1:6" ht="25.5" x14ac:dyDescent="0.25">
      <c r="A82" s="35" t="s">
        <v>129</v>
      </c>
      <c r="B82" s="46" t="s">
        <v>11</v>
      </c>
      <c r="C82" s="55" t="s">
        <v>130</v>
      </c>
      <c r="D82" s="25" t="s">
        <v>12</v>
      </c>
      <c r="E82" s="26"/>
      <c r="F82" s="27"/>
    </row>
    <row r="83" spans="1:6" ht="25.5" x14ac:dyDescent="0.25">
      <c r="A83" s="35" t="s">
        <v>131</v>
      </c>
      <c r="B83" s="46" t="s">
        <v>11</v>
      </c>
      <c r="C83" s="55" t="s">
        <v>132</v>
      </c>
      <c r="D83" s="25" t="s">
        <v>12</v>
      </c>
      <c r="E83" s="26"/>
      <c r="F83" s="27"/>
    </row>
    <row r="84" spans="1:6" ht="25.5" x14ac:dyDescent="0.25">
      <c r="A84" s="35" t="s">
        <v>133</v>
      </c>
      <c r="B84" s="46" t="s">
        <v>11</v>
      </c>
      <c r="C84" s="55" t="s">
        <v>134</v>
      </c>
      <c r="D84" s="25" t="s">
        <v>12</v>
      </c>
      <c r="E84" s="26"/>
      <c r="F84" s="27"/>
    </row>
    <row r="85" spans="1:6" ht="25.5" x14ac:dyDescent="0.25">
      <c r="A85" s="35" t="s">
        <v>135</v>
      </c>
      <c r="B85" s="46" t="s">
        <v>11</v>
      </c>
      <c r="C85" s="55" t="s">
        <v>213</v>
      </c>
      <c r="D85" s="25" t="s">
        <v>12</v>
      </c>
      <c r="E85" s="26"/>
      <c r="F85" s="27"/>
    </row>
    <row r="86" spans="1:6" ht="25.5" x14ac:dyDescent="0.25">
      <c r="A86" s="35" t="s">
        <v>136</v>
      </c>
      <c r="B86" s="76" t="s">
        <v>214</v>
      </c>
      <c r="C86" s="47" t="s">
        <v>216</v>
      </c>
      <c r="D86" s="25" t="s">
        <v>12</v>
      </c>
      <c r="E86" s="26"/>
      <c r="F86" s="27"/>
    </row>
    <row r="87" spans="1:6" ht="25.5" x14ac:dyDescent="0.25">
      <c r="A87" s="35" t="s">
        <v>137</v>
      </c>
      <c r="B87" s="46" t="s">
        <v>11</v>
      </c>
      <c r="C87" s="55" t="s">
        <v>217</v>
      </c>
      <c r="D87" s="25" t="s">
        <v>12</v>
      </c>
      <c r="E87" s="26"/>
      <c r="F87" s="27"/>
    </row>
    <row r="88" spans="1:6" x14ac:dyDescent="0.25">
      <c r="A88" s="35" t="s">
        <v>138</v>
      </c>
      <c r="B88" s="46" t="s">
        <v>11</v>
      </c>
      <c r="C88" s="55" t="s">
        <v>139</v>
      </c>
      <c r="D88" s="25" t="s">
        <v>12</v>
      </c>
      <c r="E88" s="26"/>
      <c r="F88" s="27"/>
    </row>
    <row r="89" spans="1:6" ht="25.5" x14ac:dyDescent="0.25">
      <c r="A89" s="35" t="s">
        <v>140</v>
      </c>
      <c r="B89" s="46" t="s">
        <v>11</v>
      </c>
      <c r="C89" s="47" t="s">
        <v>218</v>
      </c>
      <c r="D89" s="25" t="s">
        <v>87</v>
      </c>
      <c r="E89" s="26"/>
      <c r="F89" s="27"/>
    </row>
    <row r="90" spans="1:6" ht="25.5" x14ac:dyDescent="0.25">
      <c r="A90" s="35" t="s">
        <v>141</v>
      </c>
      <c r="B90" s="46" t="s">
        <v>11</v>
      </c>
      <c r="C90" s="47" t="s">
        <v>142</v>
      </c>
      <c r="D90" s="25" t="s">
        <v>12</v>
      </c>
      <c r="E90" s="26"/>
      <c r="F90" s="27"/>
    </row>
    <row r="91" spans="1:6" ht="25.5" x14ac:dyDescent="0.25">
      <c r="A91" s="35" t="s">
        <v>143</v>
      </c>
      <c r="B91" s="46" t="s">
        <v>11</v>
      </c>
      <c r="C91" s="47" t="s">
        <v>144</v>
      </c>
      <c r="D91" s="25" t="s">
        <v>12</v>
      </c>
      <c r="E91" s="26"/>
      <c r="F91" s="27"/>
    </row>
    <row r="92" spans="1:6" ht="25.5" x14ac:dyDescent="0.25">
      <c r="A92" s="35" t="s">
        <v>145</v>
      </c>
      <c r="B92" s="46" t="s">
        <v>11</v>
      </c>
      <c r="C92" s="47" t="s">
        <v>219</v>
      </c>
      <c r="D92" s="25" t="s">
        <v>12</v>
      </c>
      <c r="E92" s="26"/>
      <c r="F92" s="27"/>
    </row>
    <row r="93" spans="1:6" ht="25.5" x14ac:dyDescent="0.25">
      <c r="A93" s="35" t="s">
        <v>146</v>
      </c>
      <c r="B93" s="46" t="s">
        <v>11</v>
      </c>
      <c r="C93" s="55" t="s">
        <v>147</v>
      </c>
      <c r="D93" s="25" t="s">
        <v>12</v>
      </c>
      <c r="E93" s="26"/>
      <c r="F93" s="27"/>
    </row>
    <row r="94" spans="1:6" ht="38.25" x14ac:dyDescent="0.25">
      <c r="A94" s="35" t="s">
        <v>148</v>
      </c>
      <c r="B94" s="46" t="s">
        <v>11</v>
      </c>
      <c r="C94" s="47" t="s">
        <v>232</v>
      </c>
      <c r="D94" s="25" t="s">
        <v>12</v>
      </c>
      <c r="E94" s="26"/>
      <c r="F94" s="27"/>
    </row>
    <row r="95" spans="1:6" ht="25.5" x14ac:dyDescent="0.25">
      <c r="A95" s="35" t="s">
        <v>149</v>
      </c>
      <c r="B95" s="46" t="s">
        <v>11</v>
      </c>
      <c r="C95" s="30" t="s">
        <v>150</v>
      </c>
      <c r="D95" s="25" t="s">
        <v>12</v>
      </c>
      <c r="E95" s="26"/>
      <c r="F95" s="27"/>
    </row>
    <row r="96" spans="1:6" ht="25.5" x14ac:dyDescent="0.25">
      <c r="A96" s="57" t="s">
        <v>151</v>
      </c>
      <c r="B96" s="46" t="s">
        <v>67</v>
      </c>
      <c r="C96" s="58" t="s">
        <v>207</v>
      </c>
      <c r="D96" s="25" t="s">
        <v>12</v>
      </c>
      <c r="E96" s="26"/>
      <c r="F96" s="27"/>
    </row>
    <row r="97" spans="1:6" x14ac:dyDescent="0.25">
      <c r="A97" s="57" t="s">
        <v>152</v>
      </c>
      <c r="B97" s="46" t="s">
        <v>81</v>
      </c>
      <c r="C97" s="45" t="s">
        <v>153</v>
      </c>
      <c r="D97" s="25" t="s">
        <v>82</v>
      </c>
      <c r="E97" s="26"/>
      <c r="F97" s="27"/>
    </row>
    <row r="98" spans="1:6" x14ac:dyDescent="0.25">
      <c r="A98" s="39" t="s">
        <v>154</v>
      </c>
      <c r="B98" s="46" t="s">
        <v>81</v>
      </c>
      <c r="C98" s="49" t="s">
        <v>155</v>
      </c>
      <c r="D98" s="41" t="s">
        <v>16</v>
      </c>
      <c r="E98" s="42"/>
      <c r="F98" s="43"/>
    </row>
    <row r="99" spans="1:6" ht="31.15" customHeight="1" x14ac:dyDescent="0.25">
      <c r="A99" s="86" t="s">
        <v>156</v>
      </c>
      <c r="B99" s="86"/>
      <c r="C99" s="86"/>
      <c r="D99" s="86"/>
      <c r="E99" s="86"/>
      <c r="F99" s="86"/>
    </row>
    <row r="100" spans="1:6" ht="25.5" x14ac:dyDescent="0.25">
      <c r="A100" s="50" t="s">
        <v>157</v>
      </c>
      <c r="B100" s="77" t="s">
        <v>214</v>
      </c>
      <c r="C100" s="59" t="s">
        <v>158</v>
      </c>
      <c r="D100" s="20" t="s">
        <v>12</v>
      </c>
      <c r="E100" s="21"/>
      <c r="F100" s="22"/>
    </row>
    <row r="101" spans="1:6" ht="25.5" x14ac:dyDescent="0.25">
      <c r="A101" s="35" t="s">
        <v>159</v>
      </c>
      <c r="B101" s="75" t="s">
        <v>214</v>
      </c>
      <c r="C101" s="47" t="s">
        <v>160</v>
      </c>
      <c r="D101" s="25" t="s">
        <v>14</v>
      </c>
      <c r="E101" s="26"/>
      <c r="F101" s="27"/>
    </row>
    <row r="102" spans="1:6" ht="25.5" x14ac:dyDescent="0.25">
      <c r="A102" s="35" t="s">
        <v>161</v>
      </c>
      <c r="B102" s="75" t="s">
        <v>214</v>
      </c>
      <c r="C102" s="47" t="s">
        <v>162</v>
      </c>
      <c r="D102" s="25" t="s">
        <v>12</v>
      </c>
      <c r="E102" s="26"/>
      <c r="F102" s="27"/>
    </row>
    <row r="103" spans="1:6" ht="51" x14ac:dyDescent="0.25">
      <c r="A103" s="35" t="s">
        <v>163</v>
      </c>
      <c r="B103" s="75" t="s">
        <v>214</v>
      </c>
      <c r="C103" s="47" t="s">
        <v>164</v>
      </c>
      <c r="D103" s="25" t="s">
        <v>12</v>
      </c>
      <c r="E103" s="26"/>
      <c r="F103" s="27"/>
    </row>
    <row r="104" spans="1:6" ht="51" x14ac:dyDescent="0.25">
      <c r="A104" s="35" t="s">
        <v>165</v>
      </c>
      <c r="B104" s="75" t="s">
        <v>214</v>
      </c>
      <c r="C104" s="45" t="s">
        <v>220</v>
      </c>
      <c r="D104" s="25" t="s">
        <v>12</v>
      </c>
      <c r="E104" s="26"/>
      <c r="F104" s="27"/>
    </row>
    <row r="105" spans="1:6" x14ac:dyDescent="0.25">
      <c r="A105" s="35" t="s">
        <v>166</v>
      </c>
      <c r="B105" s="46" t="s">
        <v>81</v>
      </c>
      <c r="C105" s="45" t="s">
        <v>167</v>
      </c>
      <c r="D105" s="25" t="s">
        <v>87</v>
      </c>
      <c r="E105" s="26"/>
      <c r="F105" s="27"/>
    </row>
    <row r="106" spans="1:6" x14ac:dyDescent="0.25">
      <c r="A106" s="35" t="s">
        <v>168</v>
      </c>
      <c r="B106" s="46" t="s">
        <v>81</v>
      </c>
      <c r="C106" s="45" t="s">
        <v>221</v>
      </c>
      <c r="D106" s="25" t="s">
        <v>16</v>
      </c>
      <c r="E106" s="26"/>
      <c r="F106" s="27"/>
    </row>
    <row r="107" spans="1:6" x14ac:dyDescent="0.25">
      <c r="A107" s="35" t="s">
        <v>169</v>
      </c>
      <c r="B107" s="46" t="s">
        <v>81</v>
      </c>
      <c r="C107" s="45" t="s">
        <v>170</v>
      </c>
      <c r="D107" s="25" t="s">
        <v>87</v>
      </c>
      <c r="E107" s="26"/>
      <c r="F107" s="27"/>
    </row>
    <row r="108" spans="1:6" x14ac:dyDescent="0.25">
      <c r="A108" s="35" t="s">
        <v>171</v>
      </c>
      <c r="B108" s="46" t="s">
        <v>81</v>
      </c>
      <c r="C108" s="45" t="s">
        <v>203</v>
      </c>
      <c r="D108" s="25" t="s">
        <v>16</v>
      </c>
      <c r="E108" s="26"/>
      <c r="F108" s="27"/>
    </row>
    <row r="109" spans="1:6" ht="25.5" x14ac:dyDescent="0.25">
      <c r="A109" s="35" t="s">
        <v>172</v>
      </c>
      <c r="B109" s="46" t="s">
        <v>81</v>
      </c>
      <c r="C109" s="45" t="s">
        <v>223</v>
      </c>
      <c r="D109" s="25" t="s">
        <v>87</v>
      </c>
      <c r="E109" s="26"/>
      <c r="F109" s="27"/>
    </row>
    <row r="110" spans="1:6" ht="38.25" x14ac:dyDescent="0.25">
      <c r="A110" s="39" t="s">
        <v>173</v>
      </c>
      <c r="B110" s="46" t="s">
        <v>81</v>
      </c>
      <c r="C110" s="49" t="s">
        <v>224</v>
      </c>
      <c r="D110" s="41" t="s">
        <v>16</v>
      </c>
      <c r="E110" s="42"/>
      <c r="F110" s="43"/>
    </row>
  </sheetData>
  <autoFilter ref="A14:AE110" xr:uid="{00000000-0009-0000-0000-000000000000}"/>
  <mergeCells count="12">
    <mergeCell ref="A5:C5"/>
    <mergeCell ref="A6:C6"/>
    <mergeCell ref="A7:C7"/>
    <mergeCell ref="A8:C8"/>
    <mergeCell ref="A9:C9"/>
    <mergeCell ref="A79:F79"/>
    <mergeCell ref="A99:F99"/>
    <mergeCell ref="A10:C10"/>
    <mergeCell ref="A11:C11"/>
    <mergeCell ref="A15:F15"/>
    <mergeCell ref="A40:F40"/>
    <mergeCell ref="A65:F65"/>
  </mergeCells>
  <conditionalFormatting sqref="E56">
    <cfRule type="colorScale" priority="2">
      <colorScale>
        <cfvo type="num" val="0"/>
        <cfvo type="num" val="1"/>
        <cfvo type="num" val="2"/>
        <color rgb="FFF8696B"/>
        <color rgb="FFFFEB84"/>
        <color rgb="FF63BE7B"/>
      </colorScale>
    </cfRule>
  </conditionalFormatting>
  <conditionalFormatting sqref="E57">
    <cfRule type="cellIs" dxfId="0" priority="3" operator="greaterThan">
      <formula>30</formula>
    </cfRule>
  </conditionalFormatting>
  <dataValidations count="1">
    <dataValidation type="list" allowBlank="1" showInputMessage="1" showErrorMessage="1" sqref="E16 E45:E46 E48:E55 E70:E74 E80:E88 E90:E96 E100 E102:E104" xr:uid="{00000000-0002-0000-0000-000000000000}">
      <formula1>lista1</formula1>
      <formula2>0</formula2>
    </dataValidation>
  </dataValidations>
  <pageMargins left="0.7" right="0.7" top="0.75" bottom="0.75" header="0.51180555555555496" footer="0.51180555555555496"/>
  <pageSetup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2"/>
  <sheetViews>
    <sheetView zoomScale="130" zoomScaleNormal="130" workbookViewId="0">
      <selection activeCell="C5" sqref="C5"/>
    </sheetView>
  </sheetViews>
  <sheetFormatPr defaultColWidth="8.7109375" defaultRowHeight="15" x14ac:dyDescent="0.25"/>
  <cols>
    <col min="1" max="1" width="13.140625" customWidth="1"/>
    <col min="2" max="2" width="88.28515625" customWidth="1"/>
    <col min="3" max="3" width="40.28515625" customWidth="1"/>
  </cols>
  <sheetData>
    <row r="1" spans="1:3" ht="30" x14ac:dyDescent="0.25">
      <c r="A1" s="60" t="s">
        <v>174</v>
      </c>
      <c r="B1" s="61" t="s">
        <v>175</v>
      </c>
      <c r="C1" s="61" t="s">
        <v>176</v>
      </c>
    </row>
    <row r="2" spans="1:3" x14ac:dyDescent="0.25">
      <c r="A2" s="62"/>
      <c r="B2" s="84" t="s">
        <v>233</v>
      </c>
      <c r="C2" s="63"/>
    </row>
    <row r="3" spans="1:3" x14ac:dyDescent="0.25">
      <c r="A3" s="64"/>
      <c r="B3" s="65" t="s">
        <v>177</v>
      </c>
      <c r="C3" s="66"/>
    </row>
    <row r="4" spans="1:3" x14ac:dyDescent="0.25">
      <c r="A4" s="64" t="s">
        <v>80</v>
      </c>
      <c r="B4" s="67" t="s">
        <v>178</v>
      </c>
      <c r="C4" s="66" t="e">
        <f>$C$2/$C$3</f>
        <v>#DIV/0!</v>
      </c>
    </row>
    <row r="5" spans="1:3" x14ac:dyDescent="0.25">
      <c r="A5" s="64"/>
      <c r="B5" s="65" t="s">
        <v>179</v>
      </c>
      <c r="C5" s="66"/>
    </row>
    <row r="6" spans="1:3" x14ac:dyDescent="0.25">
      <c r="A6" s="64"/>
      <c r="B6" s="65" t="s">
        <v>180</v>
      </c>
      <c r="C6" s="66"/>
    </row>
    <row r="7" spans="1:3" x14ac:dyDescent="0.25">
      <c r="A7" s="64" t="s">
        <v>83</v>
      </c>
      <c r="B7" s="67" t="s">
        <v>225</v>
      </c>
      <c r="C7" s="66" t="e">
        <f>$C$5/$C$6*100%</f>
        <v>#DIV/0!</v>
      </c>
    </row>
    <row r="8" spans="1:3" x14ac:dyDescent="0.25">
      <c r="A8" s="64"/>
      <c r="B8" s="65" t="s">
        <v>181</v>
      </c>
      <c r="C8" s="66"/>
    </row>
    <row r="9" spans="1:3" x14ac:dyDescent="0.25">
      <c r="A9" s="64"/>
      <c r="B9" s="65" t="s">
        <v>182</v>
      </c>
      <c r="C9" s="66"/>
    </row>
    <row r="10" spans="1:3" x14ac:dyDescent="0.25">
      <c r="A10" s="64" t="s">
        <v>85</v>
      </c>
      <c r="B10" s="67" t="s">
        <v>183</v>
      </c>
      <c r="C10" s="66"/>
    </row>
    <row r="11" spans="1:3" x14ac:dyDescent="0.25">
      <c r="A11" s="64" t="s">
        <v>88</v>
      </c>
      <c r="B11" s="67" t="s">
        <v>184</v>
      </c>
      <c r="C11" s="66" t="e">
        <f>C8/C9</f>
        <v>#DIV/0!</v>
      </c>
    </row>
    <row r="12" spans="1:3" x14ac:dyDescent="0.25">
      <c r="A12" s="64"/>
      <c r="B12" s="65" t="s">
        <v>185</v>
      </c>
      <c r="C12" s="66"/>
    </row>
    <row r="13" spans="1:3" x14ac:dyDescent="0.25">
      <c r="A13" s="64"/>
      <c r="B13" s="65" t="s">
        <v>186</v>
      </c>
      <c r="C13" s="66"/>
    </row>
    <row r="14" spans="1:3" x14ac:dyDescent="0.25">
      <c r="A14" s="64" t="s">
        <v>90</v>
      </c>
      <c r="B14" s="67" t="s">
        <v>187</v>
      </c>
      <c r="C14" s="66" t="e">
        <f>$C$8-$C$12/($C$10-$C$13)</f>
        <v>#DIV/0!</v>
      </c>
    </row>
    <row r="15" spans="1:3" x14ac:dyDescent="0.25">
      <c r="A15" s="64"/>
      <c r="B15" s="65" t="s">
        <v>188</v>
      </c>
      <c r="C15" s="66"/>
    </row>
    <row r="16" spans="1:3" x14ac:dyDescent="0.25">
      <c r="A16" s="64"/>
      <c r="B16" s="65" t="s">
        <v>189</v>
      </c>
      <c r="C16" s="66"/>
    </row>
    <row r="17" spans="1:3" x14ac:dyDescent="0.25">
      <c r="A17" s="64" t="s">
        <v>91</v>
      </c>
      <c r="B17" s="78" t="s">
        <v>226</v>
      </c>
      <c r="C17" s="66" t="e">
        <f>$C$15/$C$16</f>
        <v>#DIV/0!</v>
      </c>
    </row>
    <row r="18" spans="1:3" x14ac:dyDescent="0.25">
      <c r="A18" s="64"/>
      <c r="B18" s="85" t="s">
        <v>190</v>
      </c>
      <c r="C18" s="66"/>
    </row>
    <row r="19" spans="1:3" x14ac:dyDescent="0.25">
      <c r="A19" s="64" t="s">
        <v>94</v>
      </c>
      <c r="B19" s="67" t="s">
        <v>234</v>
      </c>
      <c r="C19" s="66" t="e">
        <f>$C$18/$C$15*365</f>
        <v>#DIV/0!</v>
      </c>
    </row>
    <row r="20" spans="1:3" x14ac:dyDescent="0.25">
      <c r="A20" s="64"/>
      <c r="B20" s="79" t="s">
        <v>235</v>
      </c>
      <c r="C20" s="66"/>
    </row>
    <row r="21" spans="1:3" x14ac:dyDescent="0.25">
      <c r="A21" s="64" t="s">
        <v>96</v>
      </c>
      <c r="B21" s="78" t="s">
        <v>236</v>
      </c>
      <c r="C21" s="66" t="e">
        <f>$C$8/$C$20</f>
        <v>#DIV/0!</v>
      </c>
    </row>
    <row r="22" spans="1:3" x14ac:dyDescent="0.25">
      <c r="A22" s="64"/>
      <c r="B22" s="80" t="s">
        <v>191</v>
      </c>
      <c r="C22" s="66"/>
    </row>
    <row r="23" spans="1:3" x14ac:dyDescent="0.25">
      <c r="A23" s="64" t="s">
        <v>97</v>
      </c>
      <c r="B23" s="81" t="s">
        <v>227</v>
      </c>
      <c r="C23" s="66" t="e">
        <f>$C$8/$C$22</f>
        <v>#DIV/0!</v>
      </c>
    </row>
    <row r="24" spans="1:3" x14ac:dyDescent="0.25">
      <c r="A24" s="64"/>
      <c r="B24" s="85" t="s">
        <v>237</v>
      </c>
      <c r="C24" s="66"/>
    </row>
    <row r="25" spans="1:3" x14ac:dyDescent="0.25">
      <c r="A25" s="64"/>
      <c r="B25" s="65" t="s">
        <v>192</v>
      </c>
      <c r="C25" s="66"/>
    </row>
    <row r="26" spans="1:3" ht="30" customHeight="1" x14ac:dyDescent="0.25">
      <c r="A26" s="68" t="s">
        <v>117</v>
      </c>
      <c r="B26" s="69" t="s">
        <v>118</v>
      </c>
      <c r="C26" s="66">
        <f>$C$24*$C$25</f>
        <v>0</v>
      </c>
    </row>
    <row r="27" spans="1:3" x14ac:dyDescent="0.25">
      <c r="A27" s="64"/>
      <c r="B27" s="65" t="s">
        <v>193</v>
      </c>
      <c r="C27" s="66"/>
    </row>
    <row r="28" spans="1:3" ht="30" x14ac:dyDescent="0.25">
      <c r="A28" s="68" t="s">
        <v>119</v>
      </c>
      <c r="B28" s="69" t="s">
        <v>120</v>
      </c>
      <c r="C28" s="66">
        <f>$C$24*$C$27</f>
        <v>0</v>
      </c>
    </row>
    <row r="29" spans="1:3" x14ac:dyDescent="0.25">
      <c r="A29" s="64"/>
      <c r="B29" s="65" t="s">
        <v>194</v>
      </c>
      <c r="C29" s="66"/>
    </row>
    <row r="30" spans="1:3" ht="30" x14ac:dyDescent="0.25">
      <c r="A30" s="68" t="s">
        <v>121</v>
      </c>
      <c r="B30" s="69" t="s">
        <v>238</v>
      </c>
      <c r="C30" s="66">
        <f>$C$24*$C$29</f>
        <v>0</v>
      </c>
    </row>
    <row r="31" spans="1:3" ht="45" x14ac:dyDescent="0.25">
      <c r="A31" s="68" t="s">
        <v>195</v>
      </c>
      <c r="B31" s="69" t="s">
        <v>196</v>
      </c>
      <c r="C31" s="66">
        <f>$C$25-$C$27</f>
        <v>0</v>
      </c>
    </row>
    <row r="32" spans="1:3" x14ac:dyDescent="0.25">
      <c r="A32" s="64"/>
      <c r="B32" s="82" t="s">
        <v>228</v>
      </c>
      <c r="C32" s="66"/>
    </row>
    <row r="33" spans="1:3" x14ac:dyDescent="0.25">
      <c r="A33" s="64"/>
      <c r="B33" s="70" t="s">
        <v>197</v>
      </c>
      <c r="C33" s="66"/>
    </row>
    <row r="34" spans="1:3" x14ac:dyDescent="0.25">
      <c r="A34" s="64" t="s">
        <v>152</v>
      </c>
      <c r="B34" s="69" t="s">
        <v>153</v>
      </c>
      <c r="C34" s="66" t="e">
        <f>$C$32/(1-$C$33/$C$8)</f>
        <v>#DIV/0!</v>
      </c>
    </row>
    <row r="35" spans="1:3" x14ac:dyDescent="0.25">
      <c r="A35" s="64"/>
      <c r="B35" s="70" t="s">
        <v>198</v>
      </c>
      <c r="C35" s="66"/>
    </row>
    <row r="36" spans="1:3" x14ac:dyDescent="0.25">
      <c r="A36" s="64"/>
      <c r="B36" s="82" t="s">
        <v>229</v>
      </c>
      <c r="C36" s="66"/>
    </row>
    <row r="37" spans="1:3" x14ac:dyDescent="0.25">
      <c r="A37" s="64" t="s">
        <v>154</v>
      </c>
      <c r="B37" s="69" t="s">
        <v>155</v>
      </c>
      <c r="C37" s="66" t="e">
        <f>$C$35/$C$36*100%</f>
        <v>#DIV/0!</v>
      </c>
    </row>
    <row r="38" spans="1:3" x14ac:dyDescent="0.25">
      <c r="A38" s="64"/>
      <c r="B38" s="70" t="s">
        <v>199</v>
      </c>
      <c r="C38" s="66"/>
    </row>
    <row r="39" spans="1:3" x14ac:dyDescent="0.25">
      <c r="A39" s="64"/>
      <c r="B39" s="70" t="s">
        <v>246</v>
      </c>
      <c r="C39" s="66"/>
    </row>
    <row r="40" spans="1:3" x14ac:dyDescent="0.25">
      <c r="A40" s="64" t="s">
        <v>166</v>
      </c>
      <c r="B40" s="69" t="s">
        <v>167</v>
      </c>
      <c r="C40" s="66" t="e">
        <f>$C$38/$C$39</f>
        <v>#DIV/0!</v>
      </c>
    </row>
    <row r="41" spans="1:3" x14ac:dyDescent="0.25">
      <c r="A41" s="64" t="s">
        <v>168</v>
      </c>
      <c r="B41" s="69" t="s">
        <v>200</v>
      </c>
      <c r="C41" s="66" t="e">
        <f>$C$38/$C$8*100%</f>
        <v>#DIV/0!</v>
      </c>
    </row>
    <row r="42" spans="1:3" x14ac:dyDescent="0.25">
      <c r="A42" s="64" t="s">
        <v>169</v>
      </c>
      <c r="B42" s="69" t="s">
        <v>170</v>
      </c>
      <c r="C42" s="66"/>
    </row>
    <row r="43" spans="1:3" x14ac:dyDescent="0.25">
      <c r="A43" s="64"/>
      <c r="B43" s="70" t="s">
        <v>201</v>
      </c>
      <c r="C43" s="66"/>
    </row>
    <row r="44" spans="1:3" x14ac:dyDescent="0.25">
      <c r="A44" s="64"/>
      <c r="B44" s="70" t="s">
        <v>202</v>
      </c>
      <c r="C44" s="66"/>
    </row>
    <row r="45" spans="1:3" x14ac:dyDescent="0.25">
      <c r="A45" s="64" t="s">
        <v>171</v>
      </c>
      <c r="B45" s="69" t="s">
        <v>203</v>
      </c>
      <c r="C45" s="66" t="e">
        <f>$C$43/$C$44*100%</f>
        <v>#DIV/0!</v>
      </c>
    </row>
    <row r="46" spans="1:3" ht="30" x14ac:dyDescent="0.25">
      <c r="A46" s="64" t="s">
        <v>172</v>
      </c>
      <c r="B46" s="83" t="s">
        <v>223</v>
      </c>
      <c r="C46" s="66"/>
    </row>
    <row r="47" spans="1:3" x14ac:dyDescent="0.25">
      <c r="A47" s="64"/>
      <c r="B47" s="82" t="s">
        <v>204</v>
      </c>
      <c r="C47" s="66"/>
    </row>
    <row r="48" spans="1:3" x14ac:dyDescent="0.25">
      <c r="A48" s="64"/>
      <c r="B48" s="82" t="s">
        <v>230</v>
      </c>
      <c r="C48" s="66"/>
    </row>
    <row r="49" spans="1:3" ht="30" x14ac:dyDescent="0.25">
      <c r="A49" s="71" t="s">
        <v>205</v>
      </c>
      <c r="B49" s="72" t="s">
        <v>247</v>
      </c>
      <c r="C49" s="73" t="e">
        <f>$C$47/$C$48*100%</f>
        <v>#DIV/0!</v>
      </c>
    </row>
    <row r="52" spans="1:3" x14ac:dyDescent="0.25">
      <c r="B52" s="74"/>
    </row>
  </sheetData>
  <pageMargins left="0.7" right="0.7" top="0.75" bottom="0.75" header="0.51180555555555496" footer="0.51180555555555496"/>
  <pageSetup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149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31.12.2020</vt:lpstr>
      <vt:lpstr>Экономические показатели</vt:lpstr>
      <vt:lpstr>'31.12.2020'!_ftnref1</vt:lpstr>
      <vt:lpstr>lista1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Mariana Gurghis</dc:creator>
  <dc:description/>
  <cp:lastModifiedBy>Ana Ciurac</cp:lastModifiedBy>
  <cp:revision>15</cp:revision>
  <cp:lastPrinted>2020-09-06T18:59:39Z</cp:lastPrinted>
  <dcterms:created xsi:type="dcterms:W3CDTF">2020-09-02T13:47:00Z</dcterms:created>
  <dcterms:modified xsi:type="dcterms:W3CDTF">2021-03-02T13:11:35Z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