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EFSRV\Shared Folders\Programs\EU-Economic-Social-Dev-2018-2020\Methodology on social entrepreneurship\Livrabile\Final\"/>
    </mc:Choice>
  </mc:AlternateContent>
  <xr:revisionPtr revIDLastSave="0" documentId="13_ncr:1_{C6C29CBB-B91E-4CF9-8289-3996E644F67E}" xr6:coauthVersionLast="36" xr6:coauthVersionMax="45" xr10:uidLastSave="{00000000-0000-0000-0000-000000000000}"/>
  <bookViews>
    <workbookView xWindow="-105" yWindow="-105" windowWidth="23250" windowHeight="12570" xr2:uid="{00000000-000D-0000-FFFF-FFFF00000000}"/>
  </bookViews>
  <sheets>
    <sheet name="31.12.2020" sheetId="1" r:id="rId1"/>
    <sheet name="Indicatori economici" sheetId="2" r:id="rId2"/>
  </sheets>
  <definedNames>
    <definedName name="_xlnm._FilterDatabase" localSheetId="0" hidden="1">'31.12.2020'!$A$14:$AE$110</definedName>
    <definedName name="_ftn1" localSheetId="0">'31.12.2020'!#REF!</definedName>
    <definedName name="_ftnref1" localSheetId="0">'31.12.2020'!$C$91</definedName>
    <definedName name="lista1">'31.12.2020'!$AD$35:$AD$36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2" l="1"/>
  <c r="C42" i="2"/>
  <c r="C41" i="2"/>
  <c r="C13" i="2"/>
  <c r="C7" i="2"/>
  <c r="C4" i="2"/>
  <c r="C35" i="2" l="1"/>
  <c r="C18" i="2"/>
  <c r="C50" i="2" l="1"/>
  <c r="C46" i="2"/>
  <c r="C38" i="2"/>
  <c r="C32" i="2"/>
  <c r="C31" i="2"/>
  <c r="C29" i="2"/>
  <c r="C22" i="2"/>
  <c r="C20" i="2"/>
  <c r="C16" i="2"/>
  <c r="C10" i="2"/>
</calcChain>
</file>

<file path=xl/sharedStrings.xml><?xml version="1.0" encoding="utf-8"?>
<sst xmlns="http://schemas.openxmlformats.org/spreadsheetml/2006/main" count="445" uniqueCount="252">
  <si>
    <t>RELEVANȚĂ</t>
  </si>
  <si>
    <t xml:space="preserve">EFICIENȚĂ </t>
  </si>
  <si>
    <t>coeficient</t>
  </si>
  <si>
    <t>%</t>
  </si>
  <si>
    <t>unități monetare</t>
  </si>
  <si>
    <t>unități monetare/1 unit. produs</t>
  </si>
  <si>
    <t>zile</t>
  </si>
  <si>
    <t xml:space="preserve">EFICACITATE </t>
  </si>
  <si>
    <t>IMPACT</t>
  </si>
  <si>
    <t>DURABILITATE/SUSTENABILITATE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</si>
  <si>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</si>
  <si>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</si>
  <si>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</si>
  <si>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</si>
  <si>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</si>
  <si>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</si>
  <si>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</si>
  <si>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</si>
  <si>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</si>
  <si>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</si>
  <si>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</si>
  <si>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</si>
  <si>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</si>
  <si>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E1</t>
  </si>
  <si>
    <t>E3</t>
  </si>
  <si>
    <t>E4</t>
  </si>
  <si>
    <t>E7</t>
  </si>
  <si>
    <t>E2</t>
  </si>
  <si>
    <t>E5</t>
  </si>
  <si>
    <t>E6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</si>
  <si>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</si>
  <si>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</si>
  <si>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</si>
  <si>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</si>
  <si>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</si>
  <si>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</si>
  <si>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</si>
  <si>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</si>
  <si>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</si>
  <si>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</si>
  <si>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</si>
  <si>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</si>
  <si>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</si>
  <si>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</si>
  <si>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</si>
  <si>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</si>
  <si>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</si>
  <si>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</si>
  <si>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</si>
  <si>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</si>
  <si>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</si>
  <si>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</si>
  <si>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</si>
  <si>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</si>
  <si>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</si>
  <si>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</si>
  <si>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</si>
  <si>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</si>
  <si>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</si>
  <si>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</si>
  <si>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</si>
  <si>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</si>
  <si>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</si>
  <si>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</si>
  <si>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</si>
  <si>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</si>
  <si>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</si>
  <si>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</si>
  <si>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</si>
  <si>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</si>
  <si>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D1</t>
  </si>
  <si>
    <t>D3</t>
  </si>
  <si>
    <t>D4</t>
  </si>
  <si>
    <t>D5</t>
  </si>
  <si>
    <t>D2</t>
  </si>
  <si>
    <t>D6</t>
  </si>
  <si>
    <t>D7</t>
  </si>
  <si>
    <t>D8</t>
  </si>
  <si>
    <t>D9</t>
  </si>
  <si>
    <t>D10</t>
  </si>
  <si>
    <t>D11</t>
  </si>
  <si>
    <t>UNITATEA DE MĂSURĂ</t>
  </si>
  <si>
    <t>CATEGORIA INDICATORILOR ȘI DENUMIREA ACESTORA</t>
  </si>
  <si>
    <t>REZULTAT</t>
  </si>
  <si>
    <t>CODUL INDICATORULUI</t>
  </si>
  <si>
    <t>da/nu</t>
  </si>
  <si>
    <t>număr</t>
  </si>
  <si>
    <t>Întreprinderea dispune de politici de angajare a personalului</t>
  </si>
  <si>
    <t>% angajaților din categorii defavorizate</t>
  </si>
  <si>
    <t>Întreprinderea dispune de o politică salarială</t>
  </si>
  <si>
    <t>Întreprinderea asigură transferul de cunoștințe și practici (mentorat)</t>
  </si>
  <si>
    <t>Întreprinderea se implică în activități de protecție a mediului (plantarea de copaci, curățenie parcuri etc.)</t>
  </si>
  <si>
    <t>R14</t>
  </si>
  <si>
    <t>R15</t>
  </si>
  <si>
    <t>R16</t>
  </si>
  <si>
    <t>R17</t>
  </si>
  <si>
    <t>R18</t>
  </si>
  <si>
    <t>R19</t>
  </si>
  <si>
    <t>R20</t>
  </si>
  <si>
    <t>R21</t>
  </si>
  <si>
    <t>Partea de buget alocată de întreprindere pentru activitățile educaționale și socio-cultruale</t>
  </si>
  <si>
    <t>% stagiarilor care au finalizat stagiul</t>
  </si>
  <si>
    <t>% stagiarilor care s-au angajat în câmpul muncii</t>
  </si>
  <si>
    <t>% stagiarilor care își continuă studiile</t>
  </si>
  <si>
    <t>Întreprinderea dispune de practici pentru reducerea deșeurilor</t>
  </si>
  <si>
    <t>Întreprinderea a adoptat măsuri de eficacitate energică, economie a energiei</t>
  </si>
  <si>
    <t>Întreprinderea a adoptat o strategie sau măsuri de economisire a apei potabile</t>
  </si>
  <si>
    <t>Întreprinderea limitează poluarea apei (se utilizează produse biodegradabile nontoxice)</t>
  </si>
  <si>
    <t>Întreprinderea contribuie la ameliorarea mediului cultural al comunității</t>
  </si>
  <si>
    <t>Întreprinderea contribuie la ameliorarea mediului socio-sanitar al comunității</t>
  </si>
  <si>
    <t>Întreprinderea contribuie la reducerea presiunii de cerințe către serviciile publice</t>
  </si>
  <si>
    <t xml:space="preserve">Servicii dezvoltate în cadrul întreprinderii </t>
  </si>
  <si>
    <t>Estimarea costurilor pe care statul le-ar fi suportat dacă persoana nu ar fi fost angajată în cadrul întreprinderii sociale</t>
  </si>
  <si>
    <t>Întreprinderea evaluează sistematic calitatea produselor sau prestarea serviciilor</t>
  </si>
  <si>
    <t xml:space="preserve">Întreprinderea documentează și studiază impactul activităților sale asupra mediului local </t>
  </si>
  <si>
    <t>Pragul de rentabilitate</t>
  </si>
  <si>
    <t>Rentabilitate socială</t>
  </si>
  <si>
    <t>Întreprinderea dispune de o strategie de dezvoltare pe termen mediu sau lung</t>
  </si>
  <si>
    <t>Întreprinderea consultă partenerii cu privire la dezvoltarea strategică</t>
  </si>
  <si>
    <t>Rentabilitatea investiției</t>
  </si>
  <si>
    <t>Rentabilitatea vânzărilor sau marja netă din vânzări</t>
  </si>
  <si>
    <t>Costul capitalului total</t>
  </si>
  <si>
    <t>Venit din granturi asigurat (avansuri primite curent, venit recunoscut în avans)</t>
  </si>
  <si>
    <t>Procentul deținut de alte venituri în total venituri (pentru SRL-uri)/Procentul venitului din activități economice în total venituri (pentru ONG-uri)</t>
  </si>
  <si>
    <t xml:space="preserve">ani </t>
  </si>
  <si>
    <t xml:space="preserve">Categorii de vârstă: </t>
  </si>
  <si>
    <t xml:space="preserve">Genul: </t>
  </si>
  <si>
    <t>Mediu:</t>
  </si>
  <si>
    <t>Numărul de locuri de muncă adaptate pentru persoanele cu dizabilități</t>
  </si>
  <si>
    <t>Numărul de stagiari în cadrul întreprinderii sociale</t>
  </si>
  <si>
    <t xml:space="preserve">Întreprinderea dispune de mecanisme de evaluare a relațiilor de muncă </t>
  </si>
  <si>
    <t>Numărul de parteneriate încheiate (acorduri de colaborare)</t>
  </si>
  <si>
    <t>Cifra medie de afaceri a întreprinderii sociale</t>
  </si>
  <si>
    <t>Cifra marginală de afaceri a întreprinderii sociale</t>
  </si>
  <si>
    <t>Viteza de rotație a stocurilor</t>
  </si>
  <si>
    <t>Numărul de zile de stocare</t>
  </si>
  <si>
    <t>Viteza de rotație a activelor imobilizate</t>
  </si>
  <si>
    <t>Da</t>
  </si>
  <si>
    <t>Nu</t>
  </si>
  <si>
    <t>TIPUL INDICATORULUI</t>
  </si>
  <si>
    <t>Social</t>
  </si>
  <si>
    <t>Economic</t>
  </si>
  <si>
    <t>Numărul de locuri de muncă noi create pe parcursul anului de gestiune</t>
  </si>
  <si>
    <t>COMENTARII 
(pentru evaluator)</t>
  </si>
  <si>
    <t>Mediu</t>
  </si>
  <si>
    <t>Guvernanță</t>
  </si>
  <si>
    <r>
      <t>Viteza de rotație a activelor totale</t>
    </r>
    <r>
      <rPr>
        <b/>
        <sz val="10"/>
        <rFont val="Calibri"/>
        <family val="2"/>
        <scheme val="minor"/>
      </rPr>
      <t> </t>
    </r>
  </si>
  <si>
    <t>Numărul de angajați (din cadrul întreprinderii) din categoriile defavorizate*Mărimea ajutorului social pentru același grup de beneficiari </t>
  </si>
  <si>
    <t>În anul curent de gestiune, întreprinderea a evaluat gradul de satisfacție a clienților cu produsele/serviciile sale</t>
  </si>
  <si>
    <t>I18</t>
  </si>
  <si>
    <t>Întreprinderea evaluează gradul de satisfacție a beneficiilor care accesează servicii gratuite prestate de întreprindere</t>
  </si>
  <si>
    <t>I19</t>
  </si>
  <si>
    <t>Întreprinderea realizează activități de sensibilizare a salariaților pentru a reduce deșeurile</t>
  </si>
  <si>
    <t>Întreprinderea contribuie la ameliorarea protecției sociale a salariaților</t>
  </si>
  <si>
    <t>Întreprinderea evaluează condițiile de muncă ale salariaților (concedii, avantaje sociale, politica de conciliere muncă-familie)</t>
  </si>
  <si>
    <t>persoane eliberate din locurile de detenție</t>
  </si>
  <si>
    <t>victime ale traficului de ființe umane, după reabilitare psihologică și socială</t>
  </si>
  <si>
    <t>victime ale violenței în familie</t>
  </si>
  <si>
    <t>persoane care luptă cu consumul de substanțe stupefiante ori psihotrope, după reabilitare psihologică și socială</t>
  </si>
  <si>
    <t>persoane cu vârsta de 50 ani și peste</t>
  </si>
  <si>
    <t>alte categorii defavorizate (specificați)</t>
  </si>
  <si>
    <t>Numărul total de salariați din categorii defavorizate, inclusiv:</t>
  </si>
  <si>
    <t>Numărul de salariați care accesează servicii sociale</t>
  </si>
  <si>
    <t xml:space="preserve">Întreprinderea promovează utilizarea de către salariați a transportul alternativ </t>
  </si>
  <si>
    <t>Întreprinderea dispune de un plan de formare / instruire a salariaților</t>
  </si>
  <si>
    <t>Activitățile de formare sunt integrate în programul de activitate a salariatului</t>
  </si>
  <si>
    <t xml:space="preserve">Întreprinderea planifică și utilizează resurse pentru formarea profesională a salariaților </t>
  </si>
  <si>
    <t>Întreprinderea contribuie la reducerea izolării comunității și ameliorarea comunicării</t>
  </si>
  <si>
    <t>E19</t>
  </si>
  <si>
    <t>E20</t>
  </si>
  <si>
    <t>E21</t>
  </si>
  <si>
    <t>E22</t>
  </si>
  <si>
    <t>E23</t>
  </si>
  <si>
    <t>E24</t>
  </si>
  <si>
    <t>DATE GENERALE DESPRE ÎNTREPRINDEREA SOCIALĂ</t>
  </si>
  <si>
    <t>Anul constituirii:</t>
  </si>
  <si>
    <t>Domeniul de activitate:</t>
  </si>
  <si>
    <t>Număr total de angajați:</t>
  </si>
  <si>
    <t>Denumirea întreprinderii sociale:</t>
  </si>
  <si>
    <t>Adresa juridică:</t>
  </si>
  <si>
    <t>Datorii curente</t>
  </si>
  <si>
    <t>Active circulante</t>
  </si>
  <si>
    <t>Valoarea la 31 decembrie 20XX</t>
  </si>
  <si>
    <t>Cifra de afaceri medie</t>
  </si>
  <si>
    <t>Volumul vânzărilor (unități fizice)</t>
  </si>
  <si>
    <t>Indicatori economici</t>
  </si>
  <si>
    <t>Cifra de afaceri marginală</t>
  </si>
  <si>
    <t>Cifra de afaceri (perioada precedentă)</t>
  </si>
  <si>
    <t>Volumul vânzărilor (unități fizice) în perioada precedentă</t>
  </si>
  <si>
    <t>Viteza de rotație a stocurilor</t>
  </si>
  <si>
    <t>Costul vânzărilor</t>
  </si>
  <si>
    <t>Stocuri</t>
  </si>
  <si>
    <t>Stocul mediu</t>
  </si>
  <si>
    <t>Numărul zilelor de stocare</t>
  </si>
  <si>
    <t>Active fixe</t>
  </si>
  <si>
    <t>Total active</t>
  </si>
  <si>
    <t>Viteza de rotație a activelor totale</t>
  </si>
  <si>
    <t>Numărul de angajați (din cadrul întreprinderii) din categoriile defavorizate</t>
  </si>
  <si>
    <t>Salariul mediu (din cadrul întreprinderii) pentru același grup de beneficiari</t>
  </si>
  <si>
    <t>Mărimea salariului minim (din cadrul întreprinderii) pentru același grup de beneficiari</t>
  </si>
  <si>
    <t xml:space="preserve">Numărul de  angajați (din cadrul întreprinderii) din categoriile defavorizate*Mărimea salariului minim (din cadrul întreprinderii) pentru același grup de beneficiari </t>
  </si>
  <si>
    <t>Mărimea ajutorului social pentru același grup de beneficiari </t>
  </si>
  <si>
    <t>Codul indicatorului</t>
  </si>
  <si>
    <t xml:space="preserve">F13 </t>
  </si>
  <si>
    <t>Cheltuieli fixe</t>
  </si>
  <si>
    <t>Cheltuieli variabile</t>
  </si>
  <si>
    <t>Valoarea reinvestită în scop social</t>
  </si>
  <si>
    <t>Valoarea procentului de 90% din profit</t>
  </si>
  <si>
    <t>Costuri totale ale investiției</t>
  </si>
  <si>
    <t>Rentabilitatea vânzărilor</t>
  </si>
  <si>
    <t>Capitalul social (din perioada curentă)</t>
  </si>
  <si>
    <t>Capitalul social (perioada precedentă)</t>
  </si>
  <si>
    <t xml:space="preserve">D11 </t>
  </si>
  <si>
    <t>Capital nerambusabil</t>
  </si>
  <si>
    <t>Total venituri</t>
  </si>
  <si>
    <t xml:space="preserve">Vârsta medie a salariaților  </t>
  </si>
  <si>
    <t>Numărul de salariați care lucrează de la domiciliu</t>
  </si>
  <si>
    <t xml:space="preserve">Numărul de salariați cu timp redus </t>
  </si>
  <si>
    <t xml:space="preserve">Întreprinderea se preocupă de sănătatea salariaților la locul de muncă (gestiunea stresului și sănătate mentală) </t>
  </si>
  <si>
    <t xml:space="preserve">Salariații sunt consultați în procesul de luare a deciziilor </t>
  </si>
  <si>
    <t>Numărul de salariații (din cadrul întreprinderii) din categoriile defavorizate*Mărimea ajutorului social pentru același grup de beneficiari </t>
  </si>
  <si>
    <t>Întreprinderea contribuie la ameliorarea mediului fizic al comunității</t>
  </si>
  <si>
    <t xml:space="preserve">Întreprinderea contribuie la  diminuarea efectelor sărăciei asupra categoriilor defavorizate </t>
  </si>
  <si>
    <t>Întreprinderea accesează programe de subvenționare de la Agenția Națională pentru Ocuparea Forței de Muncă în scopul angajării  și (re)integrării persoanelor din categoriile defavorizate</t>
  </si>
  <si>
    <t>Întreprinderea accesează de la Agenția Națională pentru Ocuparea Forței de Muncă programul de subvenționare pentru crearea sau adaptarea locurilor de muncă pentru persoanele cu dizabilități</t>
  </si>
  <si>
    <t>Numărul de  salariați (din cadrul întreprinderii) din categoriile defavorizate*Mărimea salariului minim (din cadrul întreprinderii) pentru același grup de beneficiari</t>
  </si>
  <si>
    <t>În anul curent de gestiune, întreprinderea a realizat evaluarea gradului de satisfacțieal salariaților la locul de muncă</t>
  </si>
  <si>
    <t>Întreprinderea susține angajarea persoanelor defavorizate</t>
  </si>
  <si>
    <t xml:space="preserve">              16 - 25 ani</t>
  </si>
  <si>
    <t xml:space="preserve">              26 - 35 ani</t>
  </si>
  <si>
    <t xml:space="preserve">              36 - 50 ani</t>
  </si>
  <si>
    <t xml:space="preserve">              peste 50 de ani</t>
  </si>
  <si>
    <t xml:space="preserve">              Pensionari</t>
  </si>
  <si>
    <t xml:space="preserve">              Femei</t>
  </si>
  <si>
    <t xml:space="preserve">              Bărbați</t>
  </si>
  <si>
    <t xml:space="preserve">              Urban</t>
  </si>
  <si>
    <t xml:space="preserve">              Rural</t>
  </si>
  <si>
    <t>Etnie</t>
  </si>
  <si>
    <t>Coeficient de lichiditate a întreprinderii sociale</t>
  </si>
  <si>
    <t>Indicele de dinamică a fondului de salarizare pentru categoriile defavorizate</t>
  </si>
  <si>
    <t>Mărimea salariului maxim (din cadrul întreprinderii) pentru categoriile defavorizate - Mărimea salariului minim (din cadrul întreprinderii) pentru același grup de beneficiari)</t>
  </si>
  <si>
    <t>Ritm de creștere dinamică a capitalului social</t>
  </si>
  <si>
    <t>rata persoanelor cu dizabilități</t>
  </si>
  <si>
    <t>Coeficient de lichiditate</t>
  </si>
  <si>
    <t>Rata datoriilor financiare</t>
  </si>
  <si>
    <t>Resurse împrumutate (credite &gt; 1 an)</t>
  </si>
  <si>
    <t>Capital permanent</t>
  </si>
  <si>
    <t xml:space="preserve">Cifra de afaceri </t>
  </si>
  <si>
    <t xml:space="preserve">Mărimea salariului maxim (din cadrul întreprinderii) pentru categoriile defavorizate–Mărimea salariului minim (din cadrul întreprinderii) pentru același grup de beneficiari </t>
  </si>
  <si>
    <t>Profit net (Venituri totale - Cheltuieli și costuri totale)</t>
  </si>
  <si>
    <t>Fondul de salarizare pentru categoriile dezavantajate</t>
  </si>
  <si>
    <t xml:space="preserve">Fondul total de salarizare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</si>
</sst>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8"/>
      <color rgb="FF22222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justify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/>
    <xf numFmtId="0" fontId="1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top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3" borderId="15" xfId="0" applyFont="1" applyFill="1" applyBorder="1" applyAlignment="1">
      <alignment horizontal="center" vertical="top" wrapText="1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2" fontId="2" fillId="0" borderId="20" xfId="0" applyNumberFormat="1" applyFont="1" applyBorder="1"/>
    <xf numFmtId="0" fontId="2" fillId="0" borderId="22" xfId="0" applyFont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0" xfId="0" applyFont="1" applyBorder="1"/>
    <xf numFmtId="0" fontId="2" fillId="0" borderId="13" xfId="0" applyFont="1" applyBorder="1" applyAlignment="1">
      <alignment horizontal="center" vertical="center"/>
    </xf>
    <xf numFmtId="0" fontId="2" fillId="0" borderId="27" xfId="0" applyFont="1" applyBorder="1"/>
    <xf numFmtId="0" fontId="1" fillId="4" borderId="3" xfId="0" applyFont="1" applyFill="1" applyBorder="1" applyAlignment="1">
      <alignment horizontal="justify" vertical="center" wrapText="1"/>
    </xf>
    <xf numFmtId="0" fontId="1" fillId="0" borderId="2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4" borderId="31" xfId="0" applyFont="1" applyFill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18" xfId="0" applyFont="1" applyBorder="1"/>
    <xf numFmtId="0" fontId="13" fillId="0" borderId="0" xfId="0" applyFont="1" applyBorder="1" applyAlignment="1">
      <alignment horizontal="center" vertical="center"/>
    </xf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10" fillId="0" borderId="37" xfId="0" applyFont="1" applyBorder="1" applyAlignment="1">
      <alignment vertical="center" wrapText="1"/>
    </xf>
    <xf numFmtId="0" fontId="2" fillId="0" borderId="38" xfId="0" applyFont="1" applyBorder="1"/>
    <xf numFmtId="0" fontId="0" fillId="0" borderId="0" xfId="0" applyAlignment="1">
      <alignment wrapText="1"/>
    </xf>
    <xf numFmtId="0" fontId="0" fillId="0" borderId="3" xfId="0" applyBorder="1"/>
    <xf numFmtId="0" fontId="14" fillId="0" borderId="3" xfId="0" applyFont="1" applyBorder="1"/>
    <xf numFmtId="0" fontId="14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25" xfId="0" applyBorder="1"/>
    <xf numFmtId="0" fontId="0" fillId="0" borderId="6" xfId="0" applyBorder="1"/>
    <xf numFmtId="0" fontId="0" fillId="0" borderId="26" xfId="0" applyBorder="1"/>
    <xf numFmtId="0" fontId="0" fillId="0" borderId="6" xfId="0" applyBorder="1" applyAlignment="1">
      <alignment vertical="top"/>
    </xf>
    <xf numFmtId="0" fontId="0" fillId="0" borderId="7" xfId="0" applyBorder="1"/>
    <xf numFmtId="0" fontId="14" fillId="0" borderId="8" xfId="0" applyFont="1" applyBorder="1" applyAlignment="1">
      <alignment vertical="top" wrapText="1"/>
    </xf>
    <xf numFmtId="0" fontId="0" fillId="0" borderId="27" xfId="0" applyBorder="1"/>
    <xf numFmtId="0" fontId="12" fillId="3" borderId="15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justify" vertical="center" wrapText="1"/>
    </xf>
    <xf numFmtId="0" fontId="14" fillId="0" borderId="3" xfId="0" applyFont="1" applyFill="1" applyBorder="1"/>
    <xf numFmtId="0" fontId="0" fillId="0" borderId="3" xfId="0" applyFill="1" applyBorder="1"/>
    <xf numFmtId="0" fontId="15" fillId="0" borderId="26" xfId="0" applyFont="1" applyFill="1" applyBorder="1"/>
    <xf numFmtId="0" fontId="0" fillId="0" borderId="26" xfId="0" applyFill="1" applyBorder="1"/>
    <xf numFmtId="0" fontId="11" fillId="0" borderId="3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indent="5"/>
    </xf>
    <xf numFmtId="0" fontId="13" fillId="0" borderId="0" xfId="0" applyFont="1" applyBorder="1" applyAlignment="1">
      <alignment horizontal="left" vertical="center" indent="5"/>
    </xf>
    <xf numFmtId="0" fontId="13" fillId="0" borderId="18" xfId="0" applyFont="1" applyBorder="1" applyAlignment="1">
      <alignment horizontal="left" indent="5"/>
    </xf>
    <xf numFmtId="0" fontId="13" fillId="0" borderId="0" xfId="0" applyFont="1" applyBorder="1" applyAlignment="1">
      <alignment horizontal="left" indent="5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0"/>
  <sheetViews>
    <sheetView tabSelected="1" topLeftCell="A49" zoomScale="130" zoomScaleNormal="130" workbookViewId="0">
      <selection activeCell="A57" sqref="A57"/>
    </sheetView>
  </sheetViews>
  <sheetFormatPr defaultColWidth="8.85546875" defaultRowHeight="12.75" x14ac:dyDescent="0.2"/>
  <cols>
    <col min="1" max="2" width="15.28515625" style="1" customWidth="1"/>
    <col min="3" max="3" width="54.85546875" style="1" customWidth="1"/>
    <col min="4" max="4" width="22" style="1" customWidth="1"/>
    <col min="5" max="5" width="8.85546875" style="1"/>
    <col min="6" max="6" width="19.85546875" style="1" bestFit="1" customWidth="1"/>
    <col min="7" max="16384" width="8.85546875" style="1"/>
  </cols>
  <sheetData>
    <row r="1" spans="1:6" ht="13.5" thickBot="1" x14ac:dyDescent="0.25"/>
    <row r="2" spans="1:6" x14ac:dyDescent="0.2">
      <c r="A2" s="60"/>
      <c r="B2" s="61"/>
      <c r="C2" s="61"/>
      <c r="D2" s="61"/>
      <c r="E2" s="61"/>
      <c r="F2" s="62"/>
    </row>
    <row r="3" spans="1:6" ht="15.75" x14ac:dyDescent="0.2">
      <c r="A3" s="63"/>
      <c r="B3" s="50"/>
      <c r="C3" s="64" t="s">
        <v>174</v>
      </c>
      <c r="D3" s="50"/>
      <c r="E3" s="50"/>
      <c r="F3" s="65"/>
    </row>
    <row r="4" spans="1:6" ht="15.75" x14ac:dyDescent="0.2">
      <c r="A4" s="63"/>
      <c r="B4" s="50"/>
      <c r="C4" s="64"/>
      <c r="D4" s="50"/>
      <c r="E4" s="50"/>
      <c r="F4" s="65"/>
    </row>
    <row r="5" spans="1:6" ht="14.45" customHeight="1" x14ac:dyDescent="0.2">
      <c r="A5" s="98" t="s">
        <v>178</v>
      </c>
      <c r="B5" s="99"/>
      <c r="C5" s="99"/>
      <c r="D5" s="50"/>
      <c r="E5" s="50"/>
      <c r="F5" s="65"/>
    </row>
    <row r="6" spans="1:6" ht="14.45" customHeight="1" x14ac:dyDescent="0.2">
      <c r="A6" s="98" t="s">
        <v>175</v>
      </c>
      <c r="B6" s="99"/>
      <c r="C6" s="99"/>
      <c r="D6" s="50"/>
      <c r="E6" s="50"/>
      <c r="F6" s="65"/>
    </row>
    <row r="7" spans="1:6" ht="14.45" customHeight="1" x14ac:dyDescent="0.2">
      <c r="A7" s="98" t="s">
        <v>179</v>
      </c>
      <c r="B7" s="99"/>
      <c r="C7" s="99"/>
      <c r="D7" s="50"/>
      <c r="E7" s="50"/>
      <c r="F7" s="65"/>
    </row>
    <row r="8" spans="1:6" ht="14.45" customHeight="1" x14ac:dyDescent="0.2">
      <c r="A8" s="98" t="s">
        <v>176</v>
      </c>
      <c r="B8" s="99"/>
      <c r="C8" s="99"/>
      <c r="D8" s="50"/>
      <c r="E8" s="50"/>
      <c r="F8" s="65"/>
    </row>
    <row r="9" spans="1:6" ht="14.45" customHeight="1" x14ac:dyDescent="0.2">
      <c r="A9" s="98" t="s">
        <v>177</v>
      </c>
      <c r="B9" s="99"/>
      <c r="C9" s="99"/>
      <c r="D9" s="50"/>
      <c r="E9" s="50"/>
      <c r="F9" s="65"/>
    </row>
    <row r="10" spans="1:6" ht="14.45" customHeight="1" x14ac:dyDescent="0.2">
      <c r="A10" s="98"/>
      <c r="B10" s="99"/>
      <c r="C10" s="99"/>
      <c r="D10" s="50"/>
      <c r="E10" s="50"/>
      <c r="F10" s="65"/>
    </row>
    <row r="11" spans="1:6" ht="14.45" customHeight="1" x14ac:dyDescent="0.25">
      <c r="A11" s="100"/>
      <c r="B11" s="101"/>
      <c r="C11" s="101"/>
      <c r="D11" s="50"/>
      <c r="E11" s="50"/>
      <c r="F11" s="65"/>
    </row>
    <row r="12" spans="1:6" ht="13.5" thickBot="1" x14ac:dyDescent="0.25">
      <c r="A12" s="66"/>
      <c r="B12" s="67"/>
      <c r="C12" s="67"/>
      <c r="D12" s="68"/>
      <c r="E12" s="67"/>
      <c r="F12" s="69"/>
    </row>
    <row r="13" spans="1:6" ht="13.5" thickBot="1" x14ac:dyDescent="0.25"/>
    <row r="14" spans="1:6" s="2" customFormat="1" ht="26.25" thickBot="1" x14ac:dyDescent="0.3">
      <c r="A14" s="3" t="s">
        <v>84</v>
      </c>
      <c r="B14" s="3" t="s">
        <v>139</v>
      </c>
      <c r="C14" s="27" t="s">
        <v>82</v>
      </c>
      <c r="D14" s="4" t="s">
        <v>81</v>
      </c>
      <c r="E14" s="27" t="s">
        <v>83</v>
      </c>
      <c r="F14" s="33" t="s">
        <v>143</v>
      </c>
    </row>
    <row r="15" spans="1:6" ht="28.9" customHeight="1" thickBot="1" x14ac:dyDescent="0.25">
      <c r="A15" s="92" t="s">
        <v>0</v>
      </c>
      <c r="B15" s="93"/>
      <c r="C15" s="93"/>
      <c r="D15" s="93"/>
      <c r="E15" s="93"/>
      <c r="F15" s="94"/>
    </row>
    <row r="16" spans="1:6" x14ac:dyDescent="0.2">
      <c r="A16" s="7" t="s">
        <v>10</v>
      </c>
      <c r="B16" s="28" t="s">
        <v>140</v>
      </c>
      <c r="C16" s="8" t="s">
        <v>87</v>
      </c>
      <c r="D16" s="18" t="s">
        <v>85</v>
      </c>
      <c r="E16" s="34"/>
      <c r="F16" s="48"/>
    </row>
    <row r="17" spans="1:6" ht="13.9" customHeight="1" x14ac:dyDescent="0.2">
      <c r="A17" s="9" t="s">
        <v>11</v>
      </c>
      <c r="B17" s="29" t="s">
        <v>140</v>
      </c>
      <c r="C17" s="5" t="s">
        <v>161</v>
      </c>
      <c r="D17" s="11" t="s">
        <v>86</v>
      </c>
      <c r="E17" s="35"/>
      <c r="F17" s="49"/>
    </row>
    <row r="18" spans="1:6" x14ac:dyDescent="0.2">
      <c r="A18" s="9" t="s">
        <v>12</v>
      </c>
      <c r="B18" s="29" t="s">
        <v>140</v>
      </c>
      <c r="C18" s="17" t="s">
        <v>242</v>
      </c>
      <c r="D18" s="39" t="s">
        <v>3</v>
      </c>
      <c r="E18" s="35"/>
      <c r="F18" s="49"/>
    </row>
    <row r="19" spans="1:6" x14ac:dyDescent="0.2">
      <c r="A19" s="9" t="s">
        <v>13</v>
      </c>
      <c r="B19" s="29" t="s">
        <v>140</v>
      </c>
      <c r="C19" s="17" t="s">
        <v>155</v>
      </c>
      <c r="D19" s="39" t="s">
        <v>3</v>
      </c>
      <c r="E19" s="35"/>
      <c r="F19" s="49"/>
    </row>
    <row r="20" spans="1:6" ht="25.5" x14ac:dyDescent="0.2">
      <c r="A20" s="9" t="s">
        <v>14</v>
      </c>
      <c r="B20" s="29" t="s">
        <v>140</v>
      </c>
      <c r="C20" s="17" t="s">
        <v>156</v>
      </c>
      <c r="D20" s="39" t="s">
        <v>3</v>
      </c>
      <c r="E20" s="35"/>
      <c r="F20" s="49"/>
    </row>
    <row r="21" spans="1:6" x14ac:dyDescent="0.2">
      <c r="A21" s="9" t="s">
        <v>15</v>
      </c>
      <c r="B21" s="29" t="s">
        <v>140</v>
      </c>
      <c r="C21" s="17" t="s">
        <v>157</v>
      </c>
      <c r="D21" s="39" t="s">
        <v>3</v>
      </c>
      <c r="E21" s="35"/>
      <c r="F21" s="49"/>
    </row>
    <row r="22" spans="1:6" ht="25.5" x14ac:dyDescent="0.2">
      <c r="A22" s="9" t="s">
        <v>16</v>
      </c>
      <c r="B22" s="29" t="s">
        <v>140</v>
      </c>
      <c r="C22" s="17" t="s">
        <v>158</v>
      </c>
      <c r="D22" s="39" t="s">
        <v>3</v>
      </c>
      <c r="E22" s="35"/>
      <c r="F22" s="49"/>
    </row>
    <row r="23" spans="1:6" x14ac:dyDescent="0.2">
      <c r="A23" s="9" t="s">
        <v>17</v>
      </c>
      <c r="B23" s="29" t="s">
        <v>140</v>
      </c>
      <c r="C23" s="17" t="s">
        <v>159</v>
      </c>
      <c r="D23" s="39" t="s">
        <v>3</v>
      </c>
      <c r="E23" s="35"/>
      <c r="F23" s="49"/>
    </row>
    <row r="24" spans="1:6" x14ac:dyDescent="0.2">
      <c r="A24" s="9" t="s">
        <v>18</v>
      </c>
      <c r="B24" s="29" t="s">
        <v>140</v>
      </c>
      <c r="C24" s="17" t="s">
        <v>160</v>
      </c>
      <c r="D24" s="39" t="s">
        <v>3</v>
      </c>
      <c r="E24" s="35"/>
      <c r="F24" s="49"/>
    </row>
    <row r="25" spans="1:6" x14ac:dyDescent="0.2">
      <c r="A25" s="9" t="s">
        <v>19</v>
      </c>
      <c r="B25" s="29" t="s">
        <v>140</v>
      </c>
      <c r="C25" s="17" t="s">
        <v>88</v>
      </c>
      <c r="D25" s="39" t="s">
        <v>3</v>
      </c>
      <c r="E25" s="35"/>
      <c r="F25" s="49"/>
    </row>
    <row r="26" spans="1:6" x14ac:dyDescent="0.2">
      <c r="A26" s="9" t="s">
        <v>20</v>
      </c>
      <c r="B26" s="29" t="s">
        <v>140</v>
      </c>
      <c r="C26" s="5" t="s">
        <v>215</v>
      </c>
      <c r="D26" s="11" t="s">
        <v>124</v>
      </c>
      <c r="E26" s="35"/>
      <c r="F26" s="49"/>
    </row>
    <row r="27" spans="1:6" x14ac:dyDescent="0.2">
      <c r="A27" s="9"/>
      <c r="B27" s="29" t="s">
        <v>140</v>
      </c>
      <c r="C27" s="50" t="s">
        <v>125</v>
      </c>
      <c r="D27" s="11"/>
      <c r="E27" s="35"/>
      <c r="F27" s="49"/>
    </row>
    <row r="28" spans="1:6" x14ac:dyDescent="0.2">
      <c r="A28" s="19" t="s">
        <v>21</v>
      </c>
      <c r="B28" s="29" t="s">
        <v>140</v>
      </c>
      <c r="C28" s="6" t="s">
        <v>228</v>
      </c>
      <c r="D28" s="11" t="s">
        <v>3</v>
      </c>
      <c r="E28" s="35"/>
      <c r="F28" s="49"/>
    </row>
    <row r="29" spans="1:6" x14ac:dyDescent="0.2">
      <c r="A29" s="19" t="s">
        <v>22</v>
      </c>
      <c r="B29" s="29" t="s">
        <v>140</v>
      </c>
      <c r="C29" s="6" t="s">
        <v>229</v>
      </c>
      <c r="D29" s="11" t="s">
        <v>3</v>
      </c>
      <c r="E29" s="35"/>
      <c r="F29" s="49"/>
    </row>
    <row r="30" spans="1:6" x14ac:dyDescent="0.2">
      <c r="A30" s="19" t="s">
        <v>92</v>
      </c>
      <c r="B30" s="29" t="s">
        <v>140</v>
      </c>
      <c r="C30" s="6" t="s">
        <v>230</v>
      </c>
      <c r="D30" s="11" t="s">
        <v>3</v>
      </c>
      <c r="E30" s="35"/>
      <c r="F30" s="49"/>
    </row>
    <row r="31" spans="1:6" x14ac:dyDescent="0.2">
      <c r="A31" s="19" t="s">
        <v>93</v>
      </c>
      <c r="B31" s="29" t="s">
        <v>140</v>
      </c>
      <c r="C31" s="6" t="s">
        <v>231</v>
      </c>
      <c r="D31" s="11" t="s">
        <v>3</v>
      </c>
      <c r="E31" s="35"/>
      <c r="F31" s="49"/>
    </row>
    <row r="32" spans="1:6" x14ac:dyDescent="0.2">
      <c r="A32" s="9" t="s">
        <v>94</v>
      </c>
      <c r="B32" s="29" t="s">
        <v>140</v>
      </c>
      <c r="C32" s="21" t="s">
        <v>232</v>
      </c>
      <c r="D32" s="11" t="s">
        <v>3</v>
      </c>
      <c r="E32" s="35"/>
      <c r="F32" s="49"/>
    </row>
    <row r="33" spans="1:30" x14ac:dyDescent="0.2">
      <c r="A33" s="9"/>
      <c r="B33" s="29" t="s">
        <v>140</v>
      </c>
      <c r="C33" s="22" t="s">
        <v>126</v>
      </c>
      <c r="D33" s="11"/>
      <c r="E33" s="35"/>
      <c r="F33" s="49"/>
    </row>
    <row r="34" spans="1:30" x14ac:dyDescent="0.2">
      <c r="A34" s="9" t="s">
        <v>95</v>
      </c>
      <c r="B34" s="29" t="s">
        <v>140</v>
      </c>
      <c r="C34" s="22" t="s">
        <v>233</v>
      </c>
      <c r="D34" s="11" t="s">
        <v>3</v>
      </c>
      <c r="E34" s="35"/>
      <c r="F34" s="49"/>
    </row>
    <row r="35" spans="1:30" x14ac:dyDescent="0.2">
      <c r="A35" s="9" t="s">
        <v>96</v>
      </c>
      <c r="B35" s="29" t="s">
        <v>140</v>
      </c>
      <c r="C35" s="22" t="s">
        <v>234</v>
      </c>
      <c r="D35" s="11" t="s">
        <v>3</v>
      </c>
      <c r="E35" s="35"/>
      <c r="F35" s="49"/>
      <c r="AD35" s="1" t="s">
        <v>137</v>
      </c>
    </row>
    <row r="36" spans="1:30" x14ac:dyDescent="0.2">
      <c r="A36" s="13"/>
      <c r="B36" s="29" t="s">
        <v>140</v>
      </c>
      <c r="C36" s="22" t="s">
        <v>127</v>
      </c>
      <c r="D36" s="11"/>
      <c r="E36" s="35"/>
      <c r="F36" s="49"/>
      <c r="AD36" s="1" t="s">
        <v>138</v>
      </c>
    </row>
    <row r="37" spans="1:30" x14ac:dyDescent="0.2">
      <c r="A37" s="13" t="s">
        <v>97</v>
      </c>
      <c r="B37" s="29" t="s">
        <v>140</v>
      </c>
      <c r="C37" s="23" t="s">
        <v>235</v>
      </c>
      <c r="D37" s="20" t="s">
        <v>3</v>
      </c>
      <c r="E37" s="38"/>
      <c r="F37" s="49"/>
    </row>
    <row r="38" spans="1:30" x14ac:dyDescent="0.2">
      <c r="A38" s="13" t="s">
        <v>98</v>
      </c>
      <c r="B38" s="29" t="s">
        <v>140</v>
      </c>
      <c r="C38" s="23" t="s">
        <v>236</v>
      </c>
      <c r="D38" s="20" t="s">
        <v>3</v>
      </c>
      <c r="E38" s="38"/>
      <c r="F38" s="49"/>
    </row>
    <row r="39" spans="1:30" ht="13.5" thickBot="1" x14ac:dyDescent="0.25">
      <c r="A39" s="14" t="s">
        <v>99</v>
      </c>
      <c r="B39" s="51" t="s">
        <v>140</v>
      </c>
      <c r="C39" s="24" t="s">
        <v>237</v>
      </c>
      <c r="D39" s="15" t="s">
        <v>3</v>
      </c>
      <c r="E39" s="36"/>
      <c r="F39" s="52"/>
    </row>
    <row r="40" spans="1:30" ht="29.45" customHeight="1" thickBot="1" x14ac:dyDescent="0.25">
      <c r="A40" s="95" t="s">
        <v>1</v>
      </c>
      <c r="B40" s="96"/>
      <c r="C40" s="96"/>
      <c r="D40" s="96"/>
      <c r="E40" s="96"/>
      <c r="F40" s="97"/>
    </row>
    <row r="41" spans="1:30" ht="25.5" x14ac:dyDescent="0.2">
      <c r="A41" s="7" t="s">
        <v>23</v>
      </c>
      <c r="B41" s="28" t="s">
        <v>140</v>
      </c>
      <c r="C41" s="12" t="s">
        <v>142</v>
      </c>
      <c r="D41" s="18" t="s">
        <v>86</v>
      </c>
      <c r="E41" s="34"/>
      <c r="F41" s="48"/>
    </row>
    <row r="42" spans="1:30" ht="25.5" x14ac:dyDescent="0.2">
      <c r="A42" s="13" t="s">
        <v>27</v>
      </c>
      <c r="B42" s="30" t="s">
        <v>140</v>
      </c>
      <c r="C42" s="10" t="s">
        <v>128</v>
      </c>
      <c r="D42" s="11" t="s">
        <v>86</v>
      </c>
      <c r="E42" s="35"/>
      <c r="F42" s="49"/>
    </row>
    <row r="43" spans="1:30" x14ac:dyDescent="0.2">
      <c r="A43" s="13" t="s">
        <v>24</v>
      </c>
      <c r="B43" s="30" t="s">
        <v>140</v>
      </c>
      <c r="C43" s="10" t="s">
        <v>216</v>
      </c>
      <c r="D43" s="11" t="s">
        <v>86</v>
      </c>
      <c r="E43" s="35"/>
      <c r="F43" s="49"/>
    </row>
    <row r="44" spans="1:30" x14ac:dyDescent="0.2">
      <c r="A44" s="13" t="s">
        <v>25</v>
      </c>
      <c r="B44" s="30" t="s">
        <v>140</v>
      </c>
      <c r="C44" s="5" t="s">
        <v>217</v>
      </c>
      <c r="D44" s="11" t="s">
        <v>86</v>
      </c>
      <c r="E44" s="35"/>
      <c r="F44" s="49"/>
    </row>
    <row r="45" spans="1:30" x14ac:dyDescent="0.2">
      <c r="A45" s="13" t="s">
        <v>28</v>
      </c>
      <c r="B45" s="30" t="s">
        <v>145</v>
      </c>
      <c r="C45" s="5" t="s">
        <v>89</v>
      </c>
      <c r="D45" s="11" t="s">
        <v>85</v>
      </c>
      <c r="E45" s="35"/>
      <c r="F45" s="49"/>
    </row>
    <row r="46" spans="1:30" ht="25.5" x14ac:dyDescent="0.2">
      <c r="A46" s="13" t="s">
        <v>29</v>
      </c>
      <c r="B46" s="30" t="s">
        <v>140</v>
      </c>
      <c r="C46" s="5" t="s">
        <v>218</v>
      </c>
      <c r="D46" s="11" t="s">
        <v>85</v>
      </c>
      <c r="E46" s="35"/>
      <c r="F46" s="49"/>
    </row>
    <row r="47" spans="1:30" x14ac:dyDescent="0.2">
      <c r="A47" s="13" t="s">
        <v>26</v>
      </c>
      <c r="B47" s="30" t="s">
        <v>140</v>
      </c>
      <c r="C47" s="5" t="s">
        <v>162</v>
      </c>
      <c r="D47" s="11" t="s">
        <v>86</v>
      </c>
      <c r="E47" s="35"/>
      <c r="F47" s="49"/>
    </row>
    <row r="48" spans="1:30" ht="25.5" x14ac:dyDescent="0.2">
      <c r="A48" s="13" t="s">
        <v>30</v>
      </c>
      <c r="B48" s="30" t="s">
        <v>144</v>
      </c>
      <c r="C48" s="5" t="s">
        <v>163</v>
      </c>
      <c r="D48" s="11" t="s">
        <v>85</v>
      </c>
      <c r="E48" s="35"/>
      <c r="F48" s="49"/>
    </row>
    <row r="49" spans="1:6" x14ac:dyDescent="0.2">
      <c r="A49" s="13" t="s">
        <v>31</v>
      </c>
      <c r="B49" s="30" t="s">
        <v>140</v>
      </c>
      <c r="C49" s="5" t="s">
        <v>219</v>
      </c>
      <c r="D49" s="11" t="s">
        <v>85</v>
      </c>
      <c r="E49" s="35"/>
      <c r="F49" s="49"/>
    </row>
    <row r="50" spans="1:6" ht="25.5" x14ac:dyDescent="0.2">
      <c r="A50" s="13" t="s">
        <v>32</v>
      </c>
      <c r="B50" s="30" t="s">
        <v>140</v>
      </c>
      <c r="C50" s="5" t="s">
        <v>164</v>
      </c>
      <c r="D50" s="11" t="s">
        <v>85</v>
      </c>
      <c r="E50" s="35"/>
      <c r="F50" s="49"/>
    </row>
    <row r="51" spans="1:6" ht="25.5" x14ac:dyDescent="0.2">
      <c r="A51" s="13" t="s">
        <v>33</v>
      </c>
      <c r="B51" s="30" t="s">
        <v>140</v>
      </c>
      <c r="C51" s="40" t="s">
        <v>165</v>
      </c>
      <c r="D51" s="11" t="s">
        <v>85</v>
      </c>
      <c r="E51" s="35"/>
      <c r="F51" s="49"/>
    </row>
    <row r="52" spans="1:6" ht="25.5" x14ac:dyDescent="0.2">
      <c r="A52" s="13" t="s">
        <v>34</v>
      </c>
      <c r="B52" s="30" t="s">
        <v>140</v>
      </c>
      <c r="C52" s="40" t="s">
        <v>166</v>
      </c>
      <c r="D52" s="11" t="s">
        <v>85</v>
      </c>
      <c r="E52" s="35"/>
      <c r="F52" s="49"/>
    </row>
    <row r="53" spans="1:6" ht="25.5" x14ac:dyDescent="0.2">
      <c r="A53" s="13" t="s">
        <v>35</v>
      </c>
      <c r="B53" s="30" t="s">
        <v>140</v>
      </c>
      <c r="C53" s="5" t="s">
        <v>90</v>
      </c>
      <c r="D53" s="11" t="s">
        <v>85</v>
      </c>
      <c r="E53" s="35"/>
      <c r="F53" s="49"/>
    </row>
    <row r="54" spans="1:6" ht="25.5" x14ac:dyDescent="0.2">
      <c r="A54" s="13" t="s">
        <v>36</v>
      </c>
      <c r="B54" s="30" t="s">
        <v>144</v>
      </c>
      <c r="C54" s="5" t="s">
        <v>152</v>
      </c>
      <c r="D54" s="11" t="s">
        <v>85</v>
      </c>
      <c r="E54" s="35"/>
      <c r="F54" s="49"/>
    </row>
    <row r="55" spans="1:6" ht="25.5" x14ac:dyDescent="0.2">
      <c r="A55" s="13" t="s">
        <v>37</v>
      </c>
      <c r="B55" s="30" t="s">
        <v>144</v>
      </c>
      <c r="C55" s="5" t="s">
        <v>91</v>
      </c>
      <c r="D55" s="11" t="s">
        <v>85</v>
      </c>
      <c r="E55" s="35"/>
      <c r="F55" s="49"/>
    </row>
    <row r="56" spans="1:6" x14ac:dyDescent="0.2">
      <c r="A56" s="13" t="s">
        <v>38</v>
      </c>
      <c r="B56" s="30" t="s">
        <v>141</v>
      </c>
      <c r="C56" s="10" t="s">
        <v>238</v>
      </c>
      <c r="D56" s="11" t="s">
        <v>2</v>
      </c>
      <c r="E56" s="37"/>
      <c r="F56" s="49"/>
    </row>
    <row r="57" spans="1:6" x14ac:dyDescent="0.2">
      <c r="A57" s="13"/>
      <c r="B57" s="30"/>
      <c r="C57" s="10"/>
      <c r="D57" s="11"/>
      <c r="E57" s="37"/>
      <c r="F57" s="49"/>
    </row>
    <row r="58" spans="1:6" x14ac:dyDescent="0.2">
      <c r="A58" s="13" t="s">
        <v>39</v>
      </c>
      <c r="B58" s="30" t="s">
        <v>141</v>
      </c>
      <c r="C58" s="10" t="s">
        <v>244</v>
      </c>
      <c r="D58" s="11" t="s">
        <v>3</v>
      </c>
      <c r="E58" s="35"/>
      <c r="F58" s="49"/>
    </row>
    <row r="59" spans="1:6" ht="25.5" x14ac:dyDescent="0.2">
      <c r="A59" s="13" t="s">
        <v>168</v>
      </c>
      <c r="B59" s="30" t="s">
        <v>141</v>
      </c>
      <c r="C59" s="10" t="s">
        <v>132</v>
      </c>
      <c r="D59" s="11" t="s">
        <v>5</v>
      </c>
      <c r="E59" s="35"/>
      <c r="F59" s="49"/>
    </row>
    <row r="60" spans="1:6" ht="25.5" x14ac:dyDescent="0.2">
      <c r="A60" s="13" t="s">
        <v>169</v>
      </c>
      <c r="B60" s="30" t="s">
        <v>141</v>
      </c>
      <c r="C60" s="86" t="s">
        <v>133</v>
      </c>
      <c r="D60" s="11" t="s">
        <v>5</v>
      </c>
      <c r="E60" s="35"/>
      <c r="F60" s="49"/>
    </row>
    <row r="61" spans="1:6" x14ac:dyDescent="0.2">
      <c r="A61" s="13" t="s">
        <v>170</v>
      </c>
      <c r="B61" s="30" t="s">
        <v>141</v>
      </c>
      <c r="C61" s="86" t="s">
        <v>134</v>
      </c>
      <c r="D61" s="11" t="s">
        <v>6</v>
      </c>
      <c r="E61" s="35"/>
      <c r="F61" s="49"/>
    </row>
    <row r="62" spans="1:6" x14ac:dyDescent="0.2">
      <c r="A62" s="13" t="s">
        <v>171</v>
      </c>
      <c r="B62" s="30" t="s">
        <v>141</v>
      </c>
      <c r="C62" s="10" t="s">
        <v>135</v>
      </c>
      <c r="D62" s="11" t="s">
        <v>4</v>
      </c>
      <c r="E62" s="35"/>
      <c r="F62" s="49"/>
    </row>
    <row r="63" spans="1:6" x14ac:dyDescent="0.2">
      <c r="A63" s="13" t="s">
        <v>172</v>
      </c>
      <c r="B63" s="30" t="s">
        <v>141</v>
      </c>
      <c r="C63" s="10" t="s">
        <v>136</v>
      </c>
      <c r="D63" s="11" t="s">
        <v>4</v>
      </c>
      <c r="E63" s="35"/>
      <c r="F63" s="49"/>
    </row>
    <row r="64" spans="1:6" ht="13.5" thickBot="1" x14ac:dyDescent="0.25">
      <c r="A64" s="13" t="s">
        <v>173</v>
      </c>
      <c r="B64" s="31" t="s">
        <v>141</v>
      </c>
      <c r="C64" s="41" t="s">
        <v>146</v>
      </c>
      <c r="D64" s="15" t="s">
        <v>4</v>
      </c>
      <c r="E64" s="36"/>
      <c r="F64" s="52"/>
    </row>
    <row r="65" spans="1:6" ht="27.6" customHeight="1" thickBot="1" x14ac:dyDescent="0.25">
      <c r="A65" s="95" t="s">
        <v>7</v>
      </c>
      <c r="B65" s="96"/>
      <c r="C65" s="96"/>
      <c r="D65" s="96"/>
      <c r="E65" s="96"/>
      <c r="F65" s="97"/>
    </row>
    <row r="66" spans="1:6" ht="25.5" x14ac:dyDescent="0.2">
      <c r="A66" s="16" t="s">
        <v>40</v>
      </c>
      <c r="B66" s="32" t="s">
        <v>140</v>
      </c>
      <c r="C66" s="59" t="s">
        <v>100</v>
      </c>
      <c r="D66" s="18" t="s">
        <v>3</v>
      </c>
      <c r="E66" s="34"/>
      <c r="F66" s="48"/>
    </row>
    <row r="67" spans="1:6" x14ac:dyDescent="0.2">
      <c r="A67" s="13" t="s">
        <v>41</v>
      </c>
      <c r="B67" s="30" t="s">
        <v>140</v>
      </c>
      <c r="C67" s="26" t="s">
        <v>129</v>
      </c>
      <c r="D67" s="11" t="s">
        <v>86</v>
      </c>
      <c r="E67" s="35"/>
      <c r="F67" s="49"/>
    </row>
    <row r="68" spans="1:6" x14ac:dyDescent="0.2">
      <c r="A68" s="13" t="s">
        <v>42</v>
      </c>
      <c r="B68" s="30" t="s">
        <v>140</v>
      </c>
      <c r="C68" s="26" t="s">
        <v>101</v>
      </c>
      <c r="D68" s="11" t="s">
        <v>3</v>
      </c>
      <c r="E68" s="35"/>
      <c r="F68" s="49"/>
    </row>
    <row r="69" spans="1:6" x14ac:dyDescent="0.2">
      <c r="A69" s="13" t="s">
        <v>43</v>
      </c>
      <c r="B69" s="30" t="s">
        <v>140</v>
      </c>
      <c r="C69" s="26" t="s">
        <v>102</v>
      </c>
      <c r="D69" s="11" t="s">
        <v>3</v>
      </c>
      <c r="E69" s="35"/>
      <c r="F69" s="49"/>
    </row>
    <row r="70" spans="1:6" x14ac:dyDescent="0.2">
      <c r="A70" s="13" t="s">
        <v>44</v>
      </c>
      <c r="B70" s="30" t="s">
        <v>140</v>
      </c>
      <c r="C70" s="5" t="s">
        <v>103</v>
      </c>
      <c r="D70" s="11" t="s">
        <v>85</v>
      </c>
      <c r="E70" s="35"/>
      <c r="F70" s="49"/>
    </row>
    <row r="71" spans="1:6" x14ac:dyDescent="0.2">
      <c r="A71" s="13" t="s">
        <v>45</v>
      </c>
      <c r="B71" s="30" t="s">
        <v>144</v>
      </c>
      <c r="C71" s="5" t="s">
        <v>104</v>
      </c>
      <c r="D71" s="11" t="s">
        <v>85</v>
      </c>
      <c r="E71" s="35"/>
      <c r="F71" s="49"/>
    </row>
    <row r="72" spans="1:6" ht="25.5" x14ac:dyDescent="0.2">
      <c r="A72" s="13" t="s">
        <v>46</v>
      </c>
      <c r="B72" s="30" t="s">
        <v>144</v>
      </c>
      <c r="C72" s="5" t="s">
        <v>105</v>
      </c>
      <c r="D72" s="11" t="s">
        <v>85</v>
      </c>
      <c r="E72" s="35"/>
      <c r="F72" s="49"/>
    </row>
    <row r="73" spans="1:6" ht="25.5" x14ac:dyDescent="0.2">
      <c r="A73" s="13" t="s">
        <v>47</v>
      </c>
      <c r="B73" s="30" t="s">
        <v>144</v>
      </c>
      <c r="C73" s="5" t="s">
        <v>106</v>
      </c>
      <c r="D73" s="11" t="s">
        <v>85</v>
      </c>
      <c r="E73" s="35"/>
      <c r="F73" s="49"/>
    </row>
    <row r="74" spans="1:6" ht="25.5" x14ac:dyDescent="0.2">
      <c r="A74" s="13" t="s">
        <v>48</v>
      </c>
      <c r="B74" s="30" t="s">
        <v>144</v>
      </c>
      <c r="C74" s="5" t="s">
        <v>107</v>
      </c>
      <c r="D74" s="11" t="s">
        <v>85</v>
      </c>
      <c r="E74" s="35"/>
      <c r="F74" s="49"/>
    </row>
    <row r="75" spans="1:6" ht="25.5" x14ac:dyDescent="0.2">
      <c r="A75" s="13" t="s">
        <v>49</v>
      </c>
      <c r="B75" s="30" t="s">
        <v>141</v>
      </c>
      <c r="C75" s="42" t="s">
        <v>239</v>
      </c>
      <c r="D75" s="11" t="s">
        <v>3</v>
      </c>
      <c r="E75" s="35"/>
      <c r="F75" s="49"/>
    </row>
    <row r="76" spans="1:6" ht="38.25" x14ac:dyDescent="0.2">
      <c r="A76" s="13" t="s">
        <v>50</v>
      </c>
      <c r="B76" s="30" t="s">
        <v>141</v>
      </c>
      <c r="C76" s="10" t="s">
        <v>225</v>
      </c>
      <c r="D76" s="11" t="s">
        <v>4</v>
      </c>
      <c r="E76" s="35"/>
      <c r="F76" s="49"/>
    </row>
    <row r="77" spans="1:6" ht="38.25" x14ac:dyDescent="0.2">
      <c r="A77" s="13" t="s">
        <v>51</v>
      </c>
      <c r="B77" s="30" t="s">
        <v>141</v>
      </c>
      <c r="C77" s="42" t="s">
        <v>220</v>
      </c>
      <c r="D77" s="11" t="s">
        <v>4</v>
      </c>
      <c r="E77" s="35"/>
      <c r="F77" s="49"/>
    </row>
    <row r="78" spans="1:6" ht="39" thickBot="1" x14ac:dyDescent="0.25">
      <c r="A78" s="14" t="s">
        <v>52</v>
      </c>
      <c r="B78" s="31" t="s">
        <v>141</v>
      </c>
      <c r="C78" s="43" t="s">
        <v>240</v>
      </c>
      <c r="D78" s="15" t="s">
        <v>4</v>
      </c>
      <c r="E78" s="36"/>
      <c r="F78" s="52"/>
    </row>
    <row r="79" spans="1:6" ht="28.9" customHeight="1" thickBot="1" x14ac:dyDescent="0.25">
      <c r="A79" s="95" t="s">
        <v>8</v>
      </c>
      <c r="B79" s="96"/>
      <c r="C79" s="96"/>
      <c r="D79" s="96"/>
      <c r="E79" s="96"/>
      <c r="F79" s="97"/>
    </row>
    <row r="80" spans="1:6" ht="25.5" x14ac:dyDescent="0.2">
      <c r="A80" s="56" t="s">
        <v>53</v>
      </c>
      <c r="B80" s="57" t="s">
        <v>140</v>
      </c>
      <c r="C80" s="58" t="s">
        <v>153</v>
      </c>
      <c r="D80" s="18" t="s">
        <v>85</v>
      </c>
      <c r="E80" s="34"/>
      <c r="F80" s="48"/>
    </row>
    <row r="81" spans="1:6" ht="25.5" x14ac:dyDescent="0.2">
      <c r="A81" s="13" t="s">
        <v>54</v>
      </c>
      <c r="B81" s="55" t="s">
        <v>140</v>
      </c>
      <c r="C81" s="53" t="s">
        <v>150</v>
      </c>
      <c r="D81" s="46" t="s">
        <v>85</v>
      </c>
      <c r="E81" s="47"/>
      <c r="F81" s="49"/>
    </row>
    <row r="82" spans="1:6" ht="25.5" x14ac:dyDescent="0.2">
      <c r="A82" s="13" t="s">
        <v>55</v>
      </c>
      <c r="B82" s="55" t="s">
        <v>140</v>
      </c>
      <c r="C82" s="53" t="s">
        <v>221</v>
      </c>
      <c r="D82" s="11" t="s">
        <v>85</v>
      </c>
      <c r="E82" s="35"/>
      <c r="F82" s="49"/>
    </row>
    <row r="83" spans="1:6" ht="25.5" x14ac:dyDescent="0.2">
      <c r="A83" s="13" t="s">
        <v>56</v>
      </c>
      <c r="B83" s="55" t="s">
        <v>140</v>
      </c>
      <c r="C83" s="53" t="s">
        <v>108</v>
      </c>
      <c r="D83" s="11" t="s">
        <v>85</v>
      </c>
      <c r="E83" s="35"/>
      <c r="F83" s="49"/>
    </row>
    <row r="84" spans="1:6" ht="25.5" x14ac:dyDescent="0.2">
      <c r="A84" s="13" t="s">
        <v>57</v>
      </c>
      <c r="B84" s="55" t="s">
        <v>140</v>
      </c>
      <c r="C84" s="53" t="s">
        <v>109</v>
      </c>
      <c r="D84" s="11" t="s">
        <v>85</v>
      </c>
      <c r="E84" s="35"/>
      <c r="F84" s="49"/>
    </row>
    <row r="85" spans="1:6" ht="25.5" x14ac:dyDescent="0.2">
      <c r="A85" s="13" t="s">
        <v>58</v>
      </c>
      <c r="B85" s="55" t="s">
        <v>140</v>
      </c>
      <c r="C85" s="53" t="s">
        <v>222</v>
      </c>
      <c r="D85" s="11" t="s">
        <v>85</v>
      </c>
      <c r="E85" s="35"/>
      <c r="F85" s="49"/>
    </row>
    <row r="86" spans="1:6" ht="25.5" x14ac:dyDescent="0.2">
      <c r="A86" s="13" t="s">
        <v>59</v>
      </c>
      <c r="B86" s="55" t="s">
        <v>145</v>
      </c>
      <c r="C86" s="5" t="s">
        <v>110</v>
      </c>
      <c r="D86" s="11" t="s">
        <v>85</v>
      </c>
      <c r="E86" s="35"/>
      <c r="F86" s="49"/>
    </row>
    <row r="87" spans="1:6" ht="25.5" x14ac:dyDescent="0.2">
      <c r="A87" s="13" t="s">
        <v>60</v>
      </c>
      <c r="B87" s="55" t="s">
        <v>140</v>
      </c>
      <c r="C87" s="53" t="s">
        <v>167</v>
      </c>
      <c r="D87" s="11" t="s">
        <v>85</v>
      </c>
      <c r="E87" s="35"/>
      <c r="F87" s="49"/>
    </row>
    <row r="88" spans="1:6" x14ac:dyDescent="0.2">
      <c r="A88" s="13" t="s">
        <v>61</v>
      </c>
      <c r="B88" s="55" t="s">
        <v>140</v>
      </c>
      <c r="C88" s="53" t="s">
        <v>111</v>
      </c>
      <c r="D88" s="11" t="s">
        <v>85</v>
      </c>
      <c r="E88" s="35"/>
      <c r="F88" s="49"/>
    </row>
    <row r="89" spans="1:6" ht="25.5" x14ac:dyDescent="0.2">
      <c r="A89" s="13" t="s">
        <v>62</v>
      </c>
      <c r="B89" s="55" t="s">
        <v>140</v>
      </c>
      <c r="C89" s="5" t="s">
        <v>112</v>
      </c>
      <c r="D89" s="11" t="s">
        <v>4</v>
      </c>
      <c r="E89" s="35"/>
      <c r="F89" s="49"/>
    </row>
    <row r="90" spans="1:6" ht="25.5" x14ac:dyDescent="0.2">
      <c r="A90" s="13" t="s">
        <v>63</v>
      </c>
      <c r="B90" s="55" t="s">
        <v>140</v>
      </c>
      <c r="C90" s="5" t="s">
        <v>113</v>
      </c>
      <c r="D90" s="11" t="s">
        <v>85</v>
      </c>
      <c r="E90" s="35"/>
      <c r="F90" s="49"/>
    </row>
    <row r="91" spans="1:6" ht="25.5" x14ac:dyDescent="0.2">
      <c r="A91" s="13" t="s">
        <v>64</v>
      </c>
      <c r="B91" s="55" t="s">
        <v>140</v>
      </c>
      <c r="C91" s="5" t="s">
        <v>226</v>
      </c>
      <c r="D91" s="11" t="s">
        <v>85</v>
      </c>
      <c r="E91" s="35"/>
      <c r="F91" s="49"/>
    </row>
    <row r="92" spans="1:6" ht="25.5" x14ac:dyDescent="0.2">
      <c r="A92" s="13" t="s">
        <v>65</v>
      </c>
      <c r="B92" s="55" t="s">
        <v>140</v>
      </c>
      <c r="C92" s="5" t="s">
        <v>148</v>
      </c>
      <c r="D92" s="11" t="s">
        <v>85</v>
      </c>
      <c r="E92" s="35"/>
      <c r="F92" s="49"/>
    </row>
    <row r="93" spans="1:6" x14ac:dyDescent="0.2">
      <c r="A93" s="13" t="s">
        <v>66</v>
      </c>
      <c r="B93" s="55" t="s">
        <v>140</v>
      </c>
      <c r="C93" s="53" t="s">
        <v>227</v>
      </c>
      <c r="D93" s="11" t="s">
        <v>85</v>
      </c>
      <c r="E93" s="35"/>
      <c r="F93" s="49"/>
    </row>
    <row r="94" spans="1:6" ht="25.5" x14ac:dyDescent="0.2">
      <c r="A94" s="13" t="s">
        <v>67</v>
      </c>
      <c r="B94" s="55" t="s">
        <v>140</v>
      </c>
      <c r="C94" s="5" t="s">
        <v>154</v>
      </c>
      <c r="D94" s="11" t="s">
        <v>85</v>
      </c>
      <c r="E94" s="35"/>
      <c r="F94" s="49"/>
    </row>
    <row r="95" spans="1:6" ht="25.5" x14ac:dyDescent="0.2">
      <c r="A95" s="13" t="s">
        <v>68</v>
      </c>
      <c r="B95" s="55" t="s">
        <v>140</v>
      </c>
      <c r="C95" s="5" t="s">
        <v>130</v>
      </c>
      <c r="D95" s="11" t="s">
        <v>85</v>
      </c>
      <c r="E95" s="35"/>
      <c r="F95" s="49"/>
    </row>
    <row r="96" spans="1:6" ht="25.5" x14ac:dyDescent="0.2">
      <c r="A96" s="44" t="s">
        <v>69</v>
      </c>
      <c r="B96" s="45" t="s">
        <v>144</v>
      </c>
      <c r="C96" s="54" t="s">
        <v>114</v>
      </c>
      <c r="D96" s="11" t="s">
        <v>85</v>
      </c>
      <c r="E96" s="35"/>
      <c r="F96" s="49"/>
    </row>
    <row r="97" spans="1:6" x14ac:dyDescent="0.2">
      <c r="A97" s="44" t="s">
        <v>149</v>
      </c>
      <c r="B97" s="30" t="s">
        <v>141</v>
      </c>
      <c r="C97" s="42" t="s">
        <v>115</v>
      </c>
      <c r="D97" s="11" t="s">
        <v>2</v>
      </c>
      <c r="E97" s="35"/>
      <c r="F97" s="49"/>
    </row>
    <row r="98" spans="1:6" ht="13.5" thickBot="1" x14ac:dyDescent="0.25">
      <c r="A98" s="14" t="s">
        <v>151</v>
      </c>
      <c r="B98" s="31" t="s">
        <v>141</v>
      </c>
      <c r="C98" s="43" t="s">
        <v>116</v>
      </c>
      <c r="D98" s="15" t="s">
        <v>3</v>
      </c>
      <c r="E98" s="36"/>
      <c r="F98" s="52"/>
    </row>
    <row r="99" spans="1:6" ht="31.15" customHeight="1" thickBot="1" x14ac:dyDescent="0.25">
      <c r="A99" s="95" t="s">
        <v>9</v>
      </c>
      <c r="B99" s="96"/>
      <c r="C99" s="96"/>
      <c r="D99" s="96"/>
      <c r="E99" s="96"/>
      <c r="F99" s="97"/>
    </row>
    <row r="100" spans="1:6" ht="25.5" x14ac:dyDescent="0.2">
      <c r="A100" s="16" t="s">
        <v>70</v>
      </c>
      <c r="B100" s="32" t="s">
        <v>145</v>
      </c>
      <c r="C100" s="8" t="s">
        <v>117</v>
      </c>
      <c r="D100" s="18" t="s">
        <v>85</v>
      </c>
      <c r="E100" s="34"/>
      <c r="F100" s="48"/>
    </row>
    <row r="101" spans="1:6" x14ac:dyDescent="0.2">
      <c r="A101" s="13" t="s">
        <v>74</v>
      </c>
      <c r="B101" s="30" t="s">
        <v>145</v>
      </c>
      <c r="C101" s="5" t="s">
        <v>131</v>
      </c>
      <c r="D101" s="11" t="s">
        <v>86</v>
      </c>
      <c r="E101" s="35"/>
      <c r="F101" s="49"/>
    </row>
    <row r="102" spans="1:6" ht="25.5" x14ac:dyDescent="0.2">
      <c r="A102" s="13" t="s">
        <v>71</v>
      </c>
      <c r="B102" s="30" t="s">
        <v>145</v>
      </c>
      <c r="C102" s="5" t="s">
        <v>118</v>
      </c>
      <c r="D102" s="11" t="s">
        <v>85</v>
      </c>
      <c r="E102" s="35"/>
      <c r="F102" s="49"/>
    </row>
    <row r="103" spans="1:6" ht="38.25" x14ac:dyDescent="0.2">
      <c r="A103" s="13" t="s">
        <v>72</v>
      </c>
      <c r="B103" s="30" t="s">
        <v>145</v>
      </c>
      <c r="C103" s="5" t="s">
        <v>223</v>
      </c>
      <c r="D103" s="11" t="s">
        <v>85</v>
      </c>
      <c r="E103" s="35"/>
      <c r="F103" s="49"/>
    </row>
    <row r="104" spans="1:6" ht="51" x14ac:dyDescent="0.2">
      <c r="A104" s="13" t="s">
        <v>73</v>
      </c>
      <c r="B104" s="30" t="s">
        <v>145</v>
      </c>
      <c r="C104" s="25" t="s">
        <v>224</v>
      </c>
      <c r="D104" s="11" t="s">
        <v>85</v>
      </c>
      <c r="E104" s="35"/>
      <c r="F104" s="49"/>
    </row>
    <row r="105" spans="1:6" x14ac:dyDescent="0.2">
      <c r="A105" s="13" t="s">
        <v>75</v>
      </c>
      <c r="B105" s="30" t="s">
        <v>141</v>
      </c>
      <c r="C105" s="42" t="s">
        <v>119</v>
      </c>
      <c r="D105" s="11" t="s">
        <v>4</v>
      </c>
      <c r="E105" s="35"/>
      <c r="F105" s="49"/>
    </row>
    <row r="106" spans="1:6" x14ac:dyDescent="0.2">
      <c r="A106" s="13" t="s">
        <v>76</v>
      </c>
      <c r="B106" s="30" t="s">
        <v>141</v>
      </c>
      <c r="C106" s="42" t="s">
        <v>120</v>
      </c>
      <c r="D106" s="11" t="s">
        <v>3</v>
      </c>
      <c r="E106" s="35"/>
      <c r="F106" s="49"/>
    </row>
    <row r="107" spans="1:6" x14ac:dyDescent="0.2">
      <c r="A107" s="13" t="s">
        <v>77</v>
      </c>
      <c r="B107" s="30" t="s">
        <v>141</v>
      </c>
      <c r="C107" s="42" t="s">
        <v>121</v>
      </c>
      <c r="D107" s="11" t="s">
        <v>4</v>
      </c>
      <c r="E107" s="35"/>
      <c r="F107" s="49"/>
    </row>
    <row r="108" spans="1:6" x14ac:dyDescent="0.2">
      <c r="A108" s="13" t="s">
        <v>78</v>
      </c>
      <c r="B108" s="30" t="s">
        <v>141</v>
      </c>
      <c r="C108" s="42" t="s">
        <v>241</v>
      </c>
      <c r="D108" s="11" t="s">
        <v>3</v>
      </c>
      <c r="E108" s="35"/>
      <c r="F108" s="49"/>
    </row>
    <row r="109" spans="1:6" ht="25.5" x14ac:dyDescent="0.2">
      <c r="A109" s="13" t="s">
        <v>79</v>
      </c>
      <c r="B109" s="30" t="s">
        <v>141</v>
      </c>
      <c r="C109" s="42" t="s">
        <v>122</v>
      </c>
      <c r="D109" s="11" t="s">
        <v>4</v>
      </c>
      <c r="E109" s="35"/>
      <c r="F109" s="49"/>
    </row>
    <row r="110" spans="1:6" ht="39" thickBot="1" x14ac:dyDescent="0.25">
      <c r="A110" s="14" t="s">
        <v>80</v>
      </c>
      <c r="B110" s="31" t="s">
        <v>141</v>
      </c>
      <c r="C110" s="41" t="s">
        <v>123</v>
      </c>
      <c r="D110" s="15" t="s">
        <v>3</v>
      </c>
      <c r="E110" s="36"/>
      <c r="F110" s="52"/>
    </row>
  </sheetData>
  <autoFilter ref="A14:AE110" xr:uid="{00000000-0009-0000-0000-000000000000}"/>
  <mergeCells count="12">
    <mergeCell ref="A10:C10"/>
    <mergeCell ref="A11:C11"/>
    <mergeCell ref="A5:C5"/>
    <mergeCell ref="A6:C6"/>
    <mergeCell ref="A7:C7"/>
    <mergeCell ref="A8:C8"/>
    <mergeCell ref="A9:C9"/>
    <mergeCell ref="A15:F15"/>
    <mergeCell ref="A40:F40"/>
    <mergeCell ref="A65:F65"/>
    <mergeCell ref="A79:F79"/>
    <mergeCell ref="A99:F99"/>
  </mergeCells>
  <phoneticPr fontId="6" type="noConversion"/>
  <conditionalFormatting sqref="E56:E57">
    <cfRule type="colorScale" priority="2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E58">
    <cfRule type="cellIs" dxfId="0" priority="1" operator="greaterThan">
      <formula>30</formula>
    </cfRule>
  </conditionalFormatting>
  <dataValidations count="1">
    <dataValidation type="list" allowBlank="1" showInputMessage="1" showErrorMessage="1" sqref="E16 E45:E46 E48:E55 E70:E74 E80:E88 E90:E96 E100 E102:E104" xr:uid="{00000000-0002-0000-0000-000000000000}">
      <formula1>lista1</formula1>
    </dataValidation>
  </dataValidations>
  <hyperlinks>
    <hyperlink ref="C91" location="_ftn1" display="_ftn1" xr:uid="{00000000-0004-0000-0000-000000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"/>
  <sheetViews>
    <sheetView topLeftCell="A16" workbookViewId="0">
      <selection activeCell="C28" sqref="C28"/>
    </sheetView>
  </sheetViews>
  <sheetFormatPr defaultRowHeight="15" x14ac:dyDescent="0.25"/>
  <cols>
    <col min="1" max="1" width="13.140625" customWidth="1"/>
    <col min="2" max="2" width="88.28515625" customWidth="1"/>
    <col min="3" max="3" width="26.5703125" bestFit="1" customWidth="1"/>
  </cols>
  <sheetData>
    <row r="1" spans="1:3" ht="30.75" thickBot="1" x14ac:dyDescent="0.3">
      <c r="A1" s="84" t="s">
        <v>202</v>
      </c>
      <c r="B1" s="85" t="s">
        <v>185</v>
      </c>
      <c r="C1" s="85" t="s">
        <v>182</v>
      </c>
    </row>
    <row r="2" spans="1:3" x14ac:dyDescent="0.25">
      <c r="A2" s="75"/>
      <c r="B2" s="76" t="s">
        <v>180</v>
      </c>
      <c r="C2" s="77"/>
    </row>
    <row r="3" spans="1:3" x14ac:dyDescent="0.25">
      <c r="A3" s="78"/>
      <c r="B3" s="88" t="s">
        <v>181</v>
      </c>
      <c r="C3" s="79"/>
    </row>
    <row r="4" spans="1:3" x14ac:dyDescent="0.25">
      <c r="A4" s="78" t="s">
        <v>38</v>
      </c>
      <c r="B4" s="87" t="s">
        <v>243</v>
      </c>
      <c r="C4" s="79" t="e">
        <f>$C$3/$C$2</f>
        <v>#DIV/0!</v>
      </c>
    </row>
    <row r="5" spans="1:3" x14ac:dyDescent="0.25">
      <c r="A5" s="78"/>
      <c r="B5" s="71" t="s">
        <v>245</v>
      </c>
      <c r="C5" s="79"/>
    </row>
    <row r="6" spans="1:3" x14ac:dyDescent="0.25">
      <c r="A6" s="78"/>
      <c r="B6" s="71" t="s">
        <v>246</v>
      </c>
      <c r="C6" s="79"/>
    </row>
    <row r="7" spans="1:3" x14ac:dyDescent="0.25">
      <c r="A7" s="78" t="s">
        <v>39</v>
      </c>
      <c r="B7" s="72" t="s">
        <v>244</v>
      </c>
      <c r="C7" s="79" t="e">
        <f>$C$5/$C$6*100%</f>
        <v>#DIV/0!</v>
      </c>
    </row>
    <row r="8" spans="1:3" x14ac:dyDescent="0.25">
      <c r="A8" s="78"/>
      <c r="B8" s="88" t="s">
        <v>247</v>
      </c>
      <c r="C8" s="79"/>
    </row>
    <row r="9" spans="1:3" x14ac:dyDescent="0.25">
      <c r="A9" s="78"/>
      <c r="B9" s="71" t="s">
        <v>184</v>
      </c>
      <c r="C9" s="79"/>
    </row>
    <row r="10" spans="1:3" x14ac:dyDescent="0.25">
      <c r="A10" s="78" t="s">
        <v>168</v>
      </c>
      <c r="B10" s="72" t="s">
        <v>183</v>
      </c>
      <c r="C10" s="79" t="e">
        <f>C8/C9</f>
        <v>#DIV/0!</v>
      </c>
    </row>
    <row r="11" spans="1:3" x14ac:dyDescent="0.25">
      <c r="A11" s="78"/>
      <c r="B11" s="71" t="s">
        <v>187</v>
      </c>
      <c r="C11" s="79"/>
    </row>
    <row r="12" spans="1:3" x14ac:dyDescent="0.25">
      <c r="A12" s="78"/>
      <c r="B12" s="71" t="s">
        <v>188</v>
      </c>
      <c r="C12" s="79"/>
    </row>
    <row r="13" spans="1:3" x14ac:dyDescent="0.25">
      <c r="A13" s="78" t="s">
        <v>169</v>
      </c>
      <c r="B13" s="72" t="s">
        <v>186</v>
      </c>
      <c r="C13" s="89" t="e">
        <f>($C$8-$C$11)/($C$9-$C$12)</f>
        <v>#DIV/0!</v>
      </c>
    </row>
    <row r="14" spans="1:3" x14ac:dyDescent="0.25">
      <c r="A14" s="78"/>
      <c r="B14" s="71" t="s">
        <v>190</v>
      </c>
      <c r="C14" s="79"/>
    </row>
    <row r="15" spans="1:3" x14ac:dyDescent="0.25">
      <c r="A15" s="78"/>
      <c r="B15" s="71" t="s">
        <v>191</v>
      </c>
      <c r="C15" s="79"/>
    </row>
    <row r="16" spans="1:3" x14ac:dyDescent="0.25">
      <c r="A16" s="78" t="s">
        <v>170</v>
      </c>
      <c r="B16" s="87" t="s">
        <v>189</v>
      </c>
      <c r="C16" s="79" t="e">
        <f>$C$14/$C$15</f>
        <v>#DIV/0!</v>
      </c>
    </row>
    <row r="17" spans="1:3" x14ac:dyDescent="0.25">
      <c r="A17" s="78"/>
      <c r="B17" s="71" t="s">
        <v>192</v>
      </c>
      <c r="C17" s="79"/>
    </row>
    <row r="18" spans="1:3" x14ac:dyDescent="0.25">
      <c r="A18" s="78" t="s">
        <v>171</v>
      </c>
      <c r="B18" s="72" t="s">
        <v>193</v>
      </c>
      <c r="C18" s="79" t="e">
        <f>$C$17/$C$14*365</f>
        <v>#DIV/0!</v>
      </c>
    </row>
    <row r="19" spans="1:3" x14ac:dyDescent="0.25">
      <c r="A19" s="78"/>
      <c r="B19" s="71" t="s">
        <v>194</v>
      </c>
      <c r="C19" s="79"/>
    </row>
    <row r="20" spans="1:3" x14ac:dyDescent="0.25">
      <c r="A20" s="78" t="s">
        <v>172</v>
      </c>
      <c r="B20" s="72" t="s">
        <v>136</v>
      </c>
      <c r="C20" s="79" t="e">
        <f>$C$8/$C$19</f>
        <v>#DIV/0!</v>
      </c>
    </row>
    <row r="21" spans="1:3" x14ac:dyDescent="0.25">
      <c r="A21" s="78"/>
      <c r="B21" s="71" t="s">
        <v>195</v>
      </c>
      <c r="C21" s="79"/>
    </row>
    <row r="22" spans="1:3" x14ac:dyDescent="0.25">
      <c r="A22" s="78" t="s">
        <v>173</v>
      </c>
      <c r="B22" s="72" t="s">
        <v>196</v>
      </c>
      <c r="C22" s="79" t="e">
        <f>$C$8/$C$21</f>
        <v>#DIV/0!</v>
      </c>
    </row>
    <row r="23" spans="1:3" x14ac:dyDescent="0.25">
      <c r="A23" s="78"/>
      <c r="B23" s="71" t="s">
        <v>197</v>
      </c>
      <c r="C23" s="79"/>
    </row>
    <row r="24" spans="1:3" x14ac:dyDescent="0.25">
      <c r="A24" s="78"/>
      <c r="B24" s="71" t="s">
        <v>198</v>
      </c>
      <c r="C24" s="79"/>
    </row>
    <row r="25" spans="1:3" x14ac:dyDescent="0.25">
      <c r="A25" s="78"/>
      <c r="B25" s="71" t="s">
        <v>250</v>
      </c>
      <c r="C25" s="79"/>
    </row>
    <row r="26" spans="1:3" x14ac:dyDescent="0.25">
      <c r="A26" s="78"/>
      <c r="B26" s="71" t="s">
        <v>251</v>
      </c>
      <c r="C26" s="79"/>
    </row>
    <row r="27" spans="1:3" ht="30" customHeight="1" x14ac:dyDescent="0.25">
      <c r="A27" s="80" t="s">
        <v>49</v>
      </c>
      <c r="B27" s="73" t="s">
        <v>239</v>
      </c>
      <c r="C27" s="90" t="e">
        <f>$C$25/$C$26*100</f>
        <v>#DIV/0!</v>
      </c>
    </row>
    <row r="28" spans="1:3" x14ac:dyDescent="0.25">
      <c r="A28" s="78"/>
      <c r="B28" s="71" t="s">
        <v>199</v>
      </c>
      <c r="C28" s="79"/>
    </row>
    <row r="29" spans="1:3" ht="30" x14ac:dyDescent="0.25">
      <c r="A29" s="80" t="s">
        <v>50</v>
      </c>
      <c r="B29" s="73" t="s">
        <v>200</v>
      </c>
      <c r="C29" s="90">
        <f>$C$23*$C$28</f>
        <v>0</v>
      </c>
    </row>
    <row r="30" spans="1:3" x14ac:dyDescent="0.25">
      <c r="A30" s="78"/>
      <c r="B30" s="71" t="s">
        <v>201</v>
      </c>
      <c r="C30" s="79"/>
    </row>
    <row r="31" spans="1:3" ht="30" x14ac:dyDescent="0.25">
      <c r="A31" s="80" t="s">
        <v>51</v>
      </c>
      <c r="B31" s="73" t="s">
        <v>147</v>
      </c>
      <c r="C31" s="79">
        <f>$C$23*$C$30</f>
        <v>0</v>
      </c>
    </row>
    <row r="32" spans="1:3" ht="30" x14ac:dyDescent="0.25">
      <c r="A32" s="80" t="s">
        <v>203</v>
      </c>
      <c r="B32" s="73" t="s">
        <v>248</v>
      </c>
      <c r="C32" s="79">
        <f>$C$24-$C$28</f>
        <v>0</v>
      </c>
    </row>
    <row r="33" spans="1:3" x14ac:dyDescent="0.25">
      <c r="A33" s="78"/>
      <c r="B33" s="74" t="s">
        <v>204</v>
      </c>
      <c r="C33" s="79"/>
    </row>
    <row r="34" spans="1:3" x14ac:dyDescent="0.25">
      <c r="A34" s="78"/>
      <c r="B34" s="74" t="s">
        <v>205</v>
      </c>
      <c r="C34" s="79"/>
    </row>
    <row r="35" spans="1:3" x14ac:dyDescent="0.25">
      <c r="A35" s="78" t="s">
        <v>149</v>
      </c>
      <c r="B35" s="73" t="s">
        <v>115</v>
      </c>
      <c r="C35" s="79" t="e">
        <f>$C$33/(1-$C$34/$C$8)</f>
        <v>#DIV/0!</v>
      </c>
    </row>
    <row r="36" spans="1:3" x14ac:dyDescent="0.25">
      <c r="A36" s="78"/>
      <c r="B36" s="74" t="s">
        <v>206</v>
      </c>
      <c r="C36" s="79"/>
    </row>
    <row r="37" spans="1:3" x14ac:dyDescent="0.25">
      <c r="A37" s="78"/>
      <c r="B37" s="74" t="s">
        <v>207</v>
      </c>
      <c r="C37" s="79"/>
    </row>
    <row r="38" spans="1:3" x14ac:dyDescent="0.25">
      <c r="A38" s="78" t="s">
        <v>151</v>
      </c>
      <c r="B38" s="73" t="s">
        <v>116</v>
      </c>
      <c r="C38" s="79" t="e">
        <f>$C$36/$C$37*100%</f>
        <v>#DIV/0!</v>
      </c>
    </row>
    <row r="39" spans="1:3" x14ac:dyDescent="0.25">
      <c r="A39" s="78"/>
      <c r="B39" s="74" t="s">
        <v>249</v>
      </c>
      <c r="C39" s="79"/>
    </row>
    <row r="40" spans="1:3" x14ac:dyDescent="0.25">
      <c r="A40" s="78"/>
      <c r="B40" s="74" t="s">
        <v>208</v>
      </c>
      <c r="C40" s="79"/>
    </row>
    <row r="41" spans="1:3" x14ac:dyDescent="0.25">
      <c r="A41" s="78" t="s">
        <v>75</v>
      </c>
      <c r="B41" s="73" t="s">
        <v>119</v>
      </c>
      <c r="C41" s="90" t="e">
        <f>$C$39/$C$40</f>
        <v>#DIV/0!</v>
      </c>
    </row>
    <row r="42" spans="1:3" x14ac:dyDescent="0.25">
      <c r="A42" s="78" t="s">
        <v>76</v>
      </c>
      <c r="B42" s="73" t="s">
        <v>209</v>
      </c>
      <c r="C42" s="90" t="e">
        <f>$C$39/$C$8*100%</f>
        <v>#DIV/0!</v>
      </c>
    </row>
    <row r="43" spans="1:3" x14ac:dyDescent="0.25">
      <c r="A43" s="78" t="s">
        <v>77</v>
      </c>
      <c r="B43" s="73" t="s">
        <v>121</v>
      </c>
      <c r="C43" s="79"/>
    </row>
    <row r="44" spans="1:3" x14ac:dyDescent="0.25">
      <c r="A44" s="78"/>
      <c r="B44" s="74" t="s">
        <v>210</v>
      </c>
      <c r="C44" s="79"/>
    </row>
    <row r="45" spans="1:3" x14ac:dyDescent="0.25">
      <c r="A45" s="78"/>
      <c r="B45" s="74" t="s">
        <v>211</v>
      </c>
      <c r="C45" s="79"/>
    </row>
    <row r="46" spans="1:3" x14ac:dyDescent="0.25">
      <c r="A46" s="78" t="s">
        <v>78</v>
      </c>
      <c r="B46" s="73" t="s">
        <v>241</v>
      </c>
      <c r="C46" s="79" t="e">
        <f>$C$44/$C$45*100%</f>
        <v>#DIV/0!</v>
      </c>
    </row>
    <row r="47" spans="1:3" x14ac:dyDescent="0.25">
      <c r="A47" s="78" t="s">
        <v>79</v>
      </c>
      <c r="B47" s="73" t="s">
        <v>122</v>
      </c>
      <c r="C47" s="79"/>
    </row>
    <row r="48" spans="1:3" x14ac:dyDescent="0.25">
      <c r="A48" s="78"/>
      <c r="B48" s="91" t="s">
        <v>213</v>
      </c>
      <c r="C48" s="79"/>
    </row>
    <row r="49" spans="1:3" x14ac:dyDescent="0.25">
      <c r="A49" s="78"/>
      <c r="B49" s="74" t="s">
        <v>214</v>
      </c>
      <c r="C49" s="79"/>
    </row>
    <row r="50" spans="1:3" ht="30.75" thickBot="1" x14ac:dyDescent="0.3">
      <c r="A50" s="81" t="s">
        <v>212</v>
      </c>
      <c r="B50" s="82" t="s">
        <v>123</v>
      </c>
      <c r="C50" s="83" t="e">
        <f>$C$48/$C$49*100%</f>
        <v>#DIV/0!</v>
      </c>
    </row>
    <row r="53" spans="1:3" x14ac:dyDescent="0.25">
      <c r="B53" s="7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31.12.2020</vt:lpstr>
      <vt:lpstr>Indicatori economici</vt:lpstr>
      <vt:lpstr>'31.12.2020'!_ftnref1</vt:lpstr>
      <vt:lpstr>lista1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Gurghis</dc:creator>
  <cp:lastModifiedBy>Ana Ciurac</cp:lastModifiedBy>
  <cp:lastPrinted>2020-09-06T18:59:39Z</cp:lastPrinted>
  <dcterms:created xsi:type="dcterms:W3CDTF">2020-09-02T13:47:00Z</dcterms:created>
  <dcterms:modified xsi:type="dcterms:W3CDTF">2021-03-02T13:12:36Z</dcterms:modified>
</cp:coreProperties>
</file>